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9585" yWindow="630" windowWidth="18465" windowHeight="12195"/>
  </bookViews>
  <sheets>
    <sheet name="ВОР №1_x000a_" sheetId="1" r:id="rId1"/>
    <sheet name="Наименование ТМЦ" sheetId="2" state="hidden" r:id="rId2"/>
    <sheet name="Лист1" sheetId="3" state="hidden" r:id="rId3"/>
    <sheet name="ЛСР №1" sheetId="4" state="hidden" r:id="rId4"/>
  </sheets>
  <definedNames>
    <definedName name="_xlnm._FilterDatabase" localSheetId="0" hidden="1">'ВОР №1
'!$A$21:$J$29</definedName>
    <definedName name="_xlnm._FilterDatabase" localSheetId="2" hidden="1">Лист1!$A$1:$F$40</definedName>
    <definedName name="Constr" localSheetId="0">'ВОР №1
'!#REF!</definedName>
    <definedName name="FOT" localSheetId="0">'ВОР №1
'!#REF!</definedName>
    <definedName name="Ind" localSheetId="0">'ВОР №1
'!#REF!</definedName>
    <definedName name="Obj" localSheetId="0">'ВОР №1
'!$A$15</definedName>
    <definedName name="Obosn" localSheetId="0">'ВОР №1
'!#REF!</definedName>
    <definedName name="Print_Titles" localSheetId="0">'ВОР №1
'!$21:$21</definedName>
    <definedName name="SmPr" localSheetId="0">'ВОР №1
'!#REF!</definedName>
    <definedName name="_xlnm.Print_Titles" localSheetId="0">'ВОР №1
'!$21:$21</definedName>
    <definedName name="_xlnm.Print_Area" localSheetId="0">'ВОР №1
'!$A$1:$J$34</definedName>
  </definedNames>
  <calcPr calcId="145621"/>
</workbook>
</file>

<file path=xl/calcChain.xml><?xml version="1.0" encoding="utf-8"?>
<calcChain xmlns="http://schemas.openxmlformats.org/spreadsheetml/2006/main">
  <c r="D2" i="3" l="1"/>
  <c r="F2" i="3" s="1"/>
  <c r="D4" i="3"/>
  <c r="F4" i="3" s="1"/>
  <c r="D25" i="3"/>
  <c r="F25" i="3" s="1"/>
  <c r="E5" i="3" l="1"/>
  <c r="D5" i="3" s="1"/>
  <c r="F5" i="3" s="1"/>
  <c r="D42" i="3"/>
  <c r="F42" i="3" s="1"/>
  <c r="D40" i="3"/>
  <c r="F40" i="3" s="1"/>
  <c r="D17" i="3"/>
  <c r="F17" i="3" s="1"/>
  <c r="D31" i="3"/>
  <c r="F31" i="3" s="1"/>
  <c r="D15" i="3"/>
  <c r="F15" i="3" s="1"/>
  <c r="D14" i="3"/>
  <c r="F14" i="3" s="1"/>
  <c r="D41" i="3"/>
  <c r="F41" i="3" s="1"/>
  <c r="D6" i="3"/>
  <c r="F6" i="3" s="1"/>
  <c r="D16" i="3"/>
  <c r="F16" i="3" s="1"/>
  <c r="D22" i="3"/>
  <c r="F22" i="3" s="1"/>
  <c r="D26" i="3"/>
  <c r="F26" i="3" s="1"/>
  <c r="D18" i="3"/>
  <c r="F18" i="3" s="1"/>
  <c r="D32" i="3"/>
  <c r="F32" i="3" s="1"/>
  <c r="D11" i="3"/>
  <c r="F11" i="3" s="1"/>
  <c r="D36" i="3"/>
  <c r="F36" i="3" s="1"/>
  <c r="D9" i="3"/>
  <c r="F9" i="3" s="1"/>
  <c r="D12" i="3"/>
  <c r="F12" i="3" s="1"/>
  <c r="D30" i="3"/>
  <c r="F30" i="3" s="1"/>
  <c r="D10" i="3"/>
  <c r="F10" i="3" s="1"/>
  <c r="D21" i="3"/>
  <c r="F21" i="3" s="1"/>
  <c r="D8" i="3"/>
  <c r="F8" i="3" s="1"/>
  <c r="D13" i="3"/>
  <c r="F13" i="3" s="1"/>
  <c r="D27" i="3"/>
  <c r="F27" i="3" s="1"/>
  <c r="D37" i="3"/>
  <c r="F37" i="3" s="1"/>
  <c r="D35" i="3"/>
  <c r="F35" i="3" s="1"/>
  <c r="D20" i="3"/>
  <c r="F20" i="3" s="1"/>
  <c r="D33" i="3"/>
  <c r="F33" i="3" s="1"/>
  <c r="D28" i="3"/>
  <c r="F28" i="3" s="1"/>
  <c r="D38" i="3"/>
  <c r="F38" i="3" s="1"/>
  <c r="D7" i="3"/>
  <c r="F7" i="3" s="1"/>
  <c r="D34" i="3"/>
  <c r="F34" i="3" s="1"/>
  <c r="D24" i="3"/>
  <c r="F24" i="3" s="1"/>
  <c r="D23" i="3"/>
  <c r="F23" i="3" s="1"/>
  <c r="D3" i="3"/>
  <c r="F3" i="3" s="1"/>
  <c r="D29" i="3"/>
  <c r="F29" i="3" s="1"/>
  <c r="D19" i="3"/>
  <c r="F19" i="3" s="1"/>
  <c r="D39" i="3"/>
  <c r="F39" i="3" s="1"/>
  <c r="F43" i="3" l="1"/>
</calcChain>
</file>

<file path=xl/sharedStrings.xml><?xml version="1.0" encoding="utf-8"?>
<sst xmlns="http://schemas.openxmlformats.org/spreadsheetml/2006/main" count="646" uniqueCount="421">
  <si>
    <t>(наименование работ и затрат, наименование объекта)</t>
  </si>
  <si>
    <t>№ пп</t>
  </si>
  <si>
    <t>Единица измерения</t>
  </si>
  <si>
    <t>м3</t>
  </si>
  <si>
    <t>т</t>
  </si>
  <si>
    <t>м2</t>
  </si>
  <si>
    <t>100 м2</t>
  </si>
  <si>
    <t>Эмульсия битумная гидроизоляционная</t>
  </si>
  <si>
    <t>кг</t>
  </si>
  <si>
    <t>Материалы рулонные кровельные для верхнего слоя</t>
  </si>
  <si>
    <t>Материалы рулонные кровельные для нижних слоев</t>
  </si>
  <si>
    <t>Блоки оконные пластиковые</t>
  </si>
  <si>
    <t>100 шт</t>
  </si>
  <si>
    <t>Пена монтажная</t>
  </si>
  <si>
    <t>11</t>
  </si>
  <si>
    <t>Раствор готовый отделочный тяжелый, цементно-известковый, состав 1:1:6</t>
  </si>
  <si>
    <t>12</t>
  </si>
  <si>
    <t>Краски для внутренних работ масляные готовые к применению</t>
  </si>
  <si>
    <t>Шпатлевка клеевая</t>
  </si>
  <si>
    <t>13</t>
  </si>
  <si>
    <t>шт</t>
  </si>
  <si>
    <t>Краска водоэмульсионная</t>
  </si>
  <si>
    <t>14</t>
  </si>
  <si>
    <t>Грунтовка</t>
  </si>
  <si>
    <t>15</t>
  </si>
  <si>
    <t>16</t>
  </si>
  <si>
    <t>17</t>
  </si>
  <si>
    <t>Краски масляные готовые к применению для наружных работ</t>
  </si>
  <si>
    <t>18</t>
  </si>
  <si>
    <t>19</t>
  </si>
  <si>
    <t>Изделия теплоизоляционные</t>
  </si>
  <si>
    <t>20</t>
  </si>
  <si>
    <t>Стальной гнутый профиль (профилированный настил)</t>
  </si>
  <si>
    <t>21</t>
  </si>
  <si>
    <t>22</t>
  </si>
  <si>
    <t>23</t>
  </si>
  <si>
    <t>24</t>
  </si>
  <si>
    <t>100 м3</t>
  </si>
  <si>
    <t>Раствор кладочный, цементно-известковый, М50</t>
  </si>
  <si>
    <t>Кирпич</t>
  </si>
  <si>
    <t>1000 шт</t>
  </si>
  <si>
    <t>25</t>
  </si>
  <si>
    <t>26</t>
  </si>
  <si>
    <t>Смесь сухая для заделки швов</t>
  </si>
  <si>
    <t>27</t>
  </si>
  <si>
    <t>28</t>
  </si>
  <si>
    <t>Раствор готовый кладочный, цементный, М200</t>
  </si>
  <si>
    <t>29</t>
  </si>
  <si>
    <t>30</t>
  </si>
  <si>
    <t>Смесители</t>
  </si>
  <si>
    <t>31</t>
  </si>
  <si>
    <t>компл</t>
  </si>
  <si>
    <t>Подводки гибкие</t>
  </si>
  <si>
    <t>Панели декоративные Армстронг</t>
  </si>
  <si>
    <t>4ВР-1 100х100</t>
  </si>
  <si>
    <t>Основная (несущая) направляющая, длиной 3,6 или 3,7 м</t>
  </si>
  <si>
    <t>м.п.</t>
  </si>
  <si>
    <t>Длинная поперечная планка длиной 1200 мм</t>
  </si>
  <si>
    <t>Короткая поперечная планка длиной 600 мм</t>
  </si>
  <si>
    <t>Подвесы</t>
  </si>
  <si>
    <t>шт.</t>
  </si>
  <si>
    <t>Угловой периметральный профиль</t>
  </si>
  <si>
    <t>Наименование работ</t>
  </si>
  <si>
    <t>Кол-во</t>
  </si>
  <si>
    <t>Унифлекс ЭПП</t>
  </si>
  <si>
    <t>Унифлекс ЭКП</t>
  </si>
  <si>
    <t>Шпаклевка полимерная</t>
  </si>
  <si>
    <t>Утеплитель Кнауф</t>
  </si>
  <si>
    <t>Лист оцинкованный 0.7</t>
  </si>
  <si>
    <t>Клей для керамической плитки</t>
  </si>
  <si>
    <t>Мойка из нержавеющей стали</t>
  </si>
  <si>
    <t>Сифон</t>
  </si>
  <si>
    <t>Унитаз Компакт</t>
  </si>
  <si>
    <t>Дверь межкомнатная  глухая с коробом</t>
  </si>
  <si>
    <t>Панель ПВХ</t>
  </si>
  <si>
    <t>Скобяные изделия (ручка, петли)</t>
  </si>
  <si>
    <t>Бетон В15</t>
  </si>
  <si>
    <t>Матовая полиуретановая краска для бетонных полов</t>
  </si>
  <si>
    <t xml:space="preserve">Полиуретановый грунт для бетонных полов </t>
  </si>
  <si>
    <t>Объем работ</t>
  </si>
  <si>
    <t>Демонтируемый материал</t>
  </si>
  <si>
    <t>Наименование</t>
  </si>
  <si>
    <t xml:space="preserve">Унифлекс ХКП </t>
  </si>
  <si>
    <t xml:space="preserve">Унифлекс ХПП </t>
  </si>
  <si>
    <t>Линолеум коммерч</t>
  </si>
  <si>
    <t>Плита минераловатная</t>
  </si>
  <si>
    <t>Блок дверной ПВХ</t>
  </si>
  <si>
    <t>Перегородка ПВХ</t>
  </si>
  <si>
    <t>Начальник ПТО</t>
  </si>
  <si>
    <t>Е.К. Кеер</t>
  </si>
  <si>
    <t>Керамическая плитка для стен</t>
  </si>
  <si>
    <t>Керамическая плитка для полов</t>
  </si>
  <si>
    <t>Текущий ремонт здания мастерской ЭЦ. Инв. № 0100239</t>
  </si>
  <si>
    <t>(локальная смета)</t>
  </si>
  <si>
    <t xml:space="preserve">на </t>
  </si>
  <si>
    <t xml:space="preserve">Основание: </t>
  </si>
  <si>
    <t>Сметная стоимость строительных работ _______________________________________________________________________________________________</t>
  </si>
  <si>
    <t>___________________________3002,950</t>
  </si>
  <si>
    <t>тыс. руб.</t>
  </si>
  <si>
    <t>Средства  на оплату труда _______________________________________________________________________________________________</t>
  </si>
  <si>
    <t>___________________________613,896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</si>
  <si>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</si>
  <si>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_______________________________________________________________________________________________2631,25</t>
  </si>
  <si>
    <t>чел.час</t>
  </si>
  <si>
    <t>Составлен(а) в текущих ценах</t>
  </si>
  <si>
    <t>Обосно-
вание</t>
  </si>
  <si>
    <t>Ед. изм.</t>
  </si>
  <si>
    <t>Кол.</t>
  </si>
  <si>
    <t>Стоимость единицы, руб.</t>
  </si>
  <si>
    <t>Общая стоимость, руб.</t>
  </si>
  <si>
    <t>Т/з осн.
раб.на ед.</t>
  </si>
  <si>
    <t>Т/з осн.
раб.
Всего</t>
  </si>
  <si>
    <t>Т/з мех. на ед.</t>
  </si>
  <si>
    <t>Т/з мех.
Всего</t>
  </si>
  <si>
    <t>Всего</t>
  </si>
  <si>
    <t>В том числе</t>
  </si>
  <si>
    <t>Осн.З/п</t>
  </si>
  <si>
    <t>Эк.Маш</t>
  </si>
  <si>
    <t>З/пМех</t>
  </si>
  <si>
    <t xml:space="preserve">Раздел 1. </t>
  </si>
  <si>
    <t>1</t>
  </si>
  <si>
    <t>100 м2 горизонтальной проекции</t>
  </si>
  <si>
    <t>2</t>
  </si>
  <si>
    <t>Кровля</t>
  </si>
  <si>
    <t>3</t>
  </si>
  <si>
    <t>4</t>
  </si>
  <si>
    <t>5</t>
  </si>
  <si>
    <t>Заголовок</t>
  </si>
  <si>
    <t>6</t>
  </si>
  <si>
    <t>7</t>
  </si>
  <si>
    <t>8</t>
  </si>
  <si>
    <t>9</t>
  </si>
  <si>
    <t>10</t>
  </si>
  <si>
    <t>Санузел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</si>
  <si>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</si>
  <si>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</si>
  <si>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</si>
  <si>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</si>
  <si>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</si>
  <si>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</si>
  <si>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</si>
  <si>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</si>
  <si>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</si>
  <si>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</si>
  <si>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</si>
  <si>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</si>
  <si>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</si>
  <si>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</si>
  <si>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</si>
  <si>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</si>
  <si>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</si>
  <si>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</si>
  <si>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</si>
  <si>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</si>
  <si>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</si>
  <si>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</si>
  <si>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</si>
  <si>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</si>
  <si>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Раздел 2. Погрузка, перевозка</t>
  </si>
  <si>
    <t>56</t>
  </si>
  <si>
    <t>1 т груза</t>
  </si>
  <si>
    <t>57</t>
  </si>
  <si>
    <t>Раздел 3. Материалы Подрядчика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</si>
  <si>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</si>
  <si>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</si>
  <si>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</si>
  <si>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</si>
  <si>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</si>
  <si>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</si>
  <si>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</si>
  <si>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</si>
  <si>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</si>
  <si>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</si>
  <si>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</si>
  <si>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</si>
  <si>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</si>
  <si>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</si>
  <si>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</si>
  <si>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</si>
  <si>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</si>
  <si>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</si>
  <si>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</si>
  <si>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</si>
  <si>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</si>
  <si>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</si>
  <si>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</si>
  <si>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</si>
  <si>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</si>
  <si>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</si>
  <si>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</si>
  <si>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</si>
  <si>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Полиуретановый грунт для бетонных полов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</si>
  <si>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</si>
  <si>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</si>
  <si>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</si>
  <si>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</si>
  <si>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</si>
  <si>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</si>
  <si>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</si>
  <si>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</si>
  <si>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</si>
  <si>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</si>
  <si>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Унифлекс ХКП</t>
  </si>
  <si>
    <t>96</t>
  </si>
  <si>
    <t>Унифлекс ХПП</t>
  </si>
  <si>
    <t>97</t>
  </si>
  <si>
    <t>98</t>
  </si>
  <si>
    <t>Итого прямые затраты по смете с учетом индексов, в текущих ценах</t>
  </si>
  <si>
    <t>Накладные расходы</t>
  </si>
  <si>
    <t xml:space="preserve">  В том числе, справочно:</t>
  </si>
  <si>
    <t xml:space="preserve">   77% ФОТ (от 43447) (Поз. 18, 25)</t>
  </si>
  <si>
    <t xml:space="preserve">   80% ФОТ (от 235970) (Поз. 8, 27, 12-13, 16-17, 22-23, 45-46, 53-55)</t>
  </si>
  <si>
    <t xml:space="preserve">   86% ФОТ (от 449) (Поз. 24)</t>
  </si>
  <si>
    <t xml:space="preserve">   90% ФОТ (от 3677) (Поз. 20, 50-51)</t>
  </si>
  <si>
    <t xml:space="preserve">   100% ФОТ (от 979) (Поз. 19)</t>
  </si>
  <si>
    <t xml:space="preserve">   103% ФОТ (от 4472) (Поз. 30-34)</t>
  </si>
  <si>
    <t xml:space="preserve">   105% ФОТ (от 86947) (Поз. 11, 14-15, 21, 26, 29, 42, 52, 47)</t>
  </si>
  <si>
    <t xml:space="preserve">   110% ФОТ (от 53159) (Поз. 3, 6, 10, 35-36, 40, 43)</t>
  </si>
  <si>
    <t xml:space="preserve">   118% ФОТ (от 24635) (Поз. 7, 37-39, 41, 44)</t>
  </si>
  <si>
    <t xml:space="preserve">   120% ФОТ (от 33578) (Поз. 4-5)</t>
  </si>
  <si>
    <t xml:space="preserve">   122% ФОТ (от 109623) (Поз. 1-2)</t>
  </si>
  <si>
    <t xml:space="preserve">   123% ФОТ (от 16960) (Поз. 9, 28, 48-49)</t>
  </si>
  <si>
    <t>Сметная прибыль</t>
  </si>
  <si>
    <t xml:space="preserve">   50% ФОТ (от 274946) (Поз. 12-13, 16-17, 22-23, 45-46, 53-55, 18, 25)</t>
  </si>
  <si>
    <t xml:space="preserve">   55% ФОТ (от 86498) (Поз. 11, 14-15, 21, 26, 29, 42, 52)</t>
  </si>
  <si>
    <t xml:space="preserve">   60% ФОТ (от 4472) (Поз. 30-34)</t>
  </si>
  <si>
    <t xml:space="preserve">   63% ФОТ (от 24635) (Поз. 7, 37-39, 41, 44)</t>
  </si>
  <si>
    <t xml:space="preserve">   65% ФОТ (от 34027) (Поз. 4-5, 47)</t>
  </si>
  <si>
    <t xml:space="preserve">   68% ФОТ (от 4471) (Поз. 8, 27)</t>
  </si>
  <si>
    <t xml:space="preserve">   70% ФОТ (от 57021) (Поз. 3, 6, 10, 35-36, 40, 43, 19, 24, 50-51)</t>
  </si>
  <si>
    <t xml:space="preserve">   75% ФОТ (от 16960) (Поз. 9, 28, 48-49)</t>
  </si>
  <si>
    <t xml:space="preserve">   80% ФОТ (от 109623) (Поз. 1-2)</t>
  </si>
  <si>
    <t xml:space="preserve">   85% ФОТ (от 1243) (Поз. 20)</t>
  </si>
  <si>
    <t>Итоги по смете:</t>
  </si>
  <si>
    <t xml:space="preserve">  Итого по разделу 1 </t>
  </si>
  <si>
    <t xml:space="preserve">  Итого по разделу 2 Погрузка, перевозка</t>
  </si>
  <si>
    <t xml:space="preserve">  Итого по разделу 3 Материалы Подрядчика</t>
  </si>
  <si>
    <t xml:space="preserve">  Итого</t>
  </si>
  <si>
    <t xml:space="preserve">  ВСЕГО по смете</t>
  </si>
  <si>
    <t xml:space="preserve">Итого по разделу 1 </t>
  </si>
  <si>
    <t>Итого по разделу 2 Погрузка, перевозка</t>
  </si>
  <si>
    <t>Итого по разделу 3 Материалы Подрядчика</t>
  </si>
  <si>
    <t>ИТОГИ ПО СМЕТЕ:</t>
  </si>
  <si>
    <r>
      <t xml:space="preserve">ЛОКАЛЬНЫЙ СМЕТНЫЙ РАСЧЕТ № </t>
    </r>
    <r>
      <rPr>
        <sz val="10"/>
        <rFont val="Times New Roman"/>
        <family val="1"/>
        <charset val="204"/>
      </rPr>
      <t>1</t>
    </r>
  </si>
  <si>
    <r>
      <t>ФЕР08-07-002-01</t>
    </r>
    <r>
      <rPr>
        <i/>
        <sz val="7"/>
        <rFont val="Times New Roman"/>
        <family val="1"/>
        <charset val="204"/>
      </rPr>
      <t xml:space="preserve">
Приказ Минстроя России от 26.12.2019 №876/пр</t>
    </r>
  </si>
  <si>
    <r>
      <t>Установка и разборка внутренних трубчатых инвентарных лесов: при высоте помещений до 6 м</t>
    </r>
    <r>
      <rPr>
        <i/>
        <sz val="7"/>
        <rFont val="Times New Roman"/>
        <family val="1"/>
        <charset val="204"/>
      </rPr>
      <t xml:space="preserve">
ИНДЕКС К ПОЗИЦИИ(справочно):
5  ОЗП=26,46; ЭМ=9,68; ЗПМ=26,46; МАТ=7,3</t>
    </r>
  </si>
  <si>
    <r>
      <t>3,748422</t>
    </r>
    <r>
      <rPr>
        <i/>
        <sz val="6"/>
        <rFont val="Times New Roman"/>
        <family val="1"/>
        <charset val="204"/>
      </rPr>
      <t xml:space="preserve">
(32,56*9,39+12.06*5.73) / 100</t>
    </r>
  </si>
  <si>
    <r>
      <t>ФЕР08-07-002-02</t>
    </r>
    <r>
      <rPr>
        <i/>
        <sz val="7"/>
        <rFont val="Times New Roman"/>
        <family val="1"/>
        <charset val="204"/>
      </rPr>
      <t xml:space="preserve">
Приказ Минстроя России от 26.12.2019 №876/пр</t>
    </r>
  </si>
  <si>
    <r>
      <t>Установка и разборка внутренних трубчатых инвентарных лесов: на каждые последующие 4 м высоты помещений добавлять к расценке 08-07-002-01</t>
    </r>
    <r>
      <rPr>
        <i/>
        <sz val="7"/>
        <rFont val="Times New Roman"/>
        <family val="1"/>
        <charset val="204"/>
      </rPr>
      <t xml:space="preserve">
ИНДЕКС К ПОЗИЦИИ(справочно):
5  ОЗП=26,46; ЭМ=9,68; ЗПМ=26,46; МАТ=7,3</t>
    </r>
  </si>
  <si>
    <r>
      <t>3,057384</t>
    </r>
    <r>
      <rPr>
        <i/>
        <sz val="6"/>
        <rFont val="Times New Roman"/>
        <family val="1"/>
        <charset val="204"/>
      </rPr>
      <t xml:space="preserve">
(32,56*9,39) / 100</t>
    </r>
  </si>
  <si>
    <r>
      <t>ФЕР46-04-008-01</t>
    </r>
    <r>
      <rPr>
        <i/>
        <sz val="7"/>
        <rFont val="Times New Roman"/>
        <family val="1"/>
        <charset val="204"/>
      </rPr>
      <t xml:space="preserve">
Приказ Минстроя России от 26.12.2019 №876/пр</t>
    </r>
  </si>
  <si>
    <r>
      <t>Разборка покрытий кровель: из рулонных материалов</t>
    </r>
    <r>
      <rPr>
        <i/>
        <sz val="7"/>
        <rFont val="Times New Roman"/>
        <family val="1"/>
        <charset val="204"/>
      </rPr>
      <t xml:space="preserve">
ИНДЕКС К ПОЗИЦИИ(справочно):
5  ОЗП=26,46; ЭМ=9,68; ЗПМ=26,46; МАТ=7,3</t>
    </r>
  </si>
  <si>
    <r>
      <t>6,7461</t>
    </r>
    <r>
      <rPr>
        <i/>
        <sz val="6"/>
        <rFont val="Times New Roman"/>
        <family val="1"/>
        <charset val="204"/>
      </rPr>
      <t xml:space="preserve">
(окр(32,56*9,39+32,27*6,41+19.81*4+12.06*5.73+3,8*3,6;2)) / 100</t>
    </r>
  </si>
  <si>
    <r>
      <t>ФЕР12-01-016-02</t>
    </r>
    <r>
      <rPr>
        <i/>
        <sz val="7"/>
        <rFont val="Times New Roman"/>
        <family val="1"/>
        <charset val="204"/>
      </rPr>
      <t xml:space="preserve">
Приказ Минстроя России от 26.12.2019 №876/пр</t>
    </r>
  </si>
  <si>
    <r>
      <t>Огрунтовка оснований из бетона или раствора под водоизоляционный кровельный ковер: готовой эмульсией битумной</t>
    </r>
    <r>
      <rPr>
        <i/>
        <sz val="7"/>
        <rFont val="Times New Roman"/>
        <family val="1"/>
        <charset val="204"/>
      </rPr>
      <t xml:space="preserve">
27,10 = 117,10 - 0,045 x 2 000,00
ИНДЕКС К ПОЗИЦИИ(справочно):
5  ОЗП=26,46; ЭМ=9,68; ЗПМ=26,46; МАТ=7,3</t>
    </r>
  </si>
  <si>
    <r>
      <t>ФЕР12-01-002-09</t>
    </r>
    <r>
      <rPr>
        <i/>
        <sz val="7"/>
        <rFont val="Times New Roman"/>
        <family val="1"/>
        <charset val="204"/>
      </rPr>
      <t xml:space="preserve">
Приказ Минстроя России от 26.12.2019 №876/пр</t>
    </r>
  </si>
  <si>
    <r>
      <t>Устройство кровель плоских из наплавляемых материалов: в два слоя</t>
    </r>
    <r>
      <rPr>
        <i/>
        <sz val="7"/>
        <rFont val="Times New Roman"/>
        <family val="1"/>
        <charset val="204"/>
      </rPr>
      <t xml:space="preserve">
ИНДЕКС К ПОЗИЦИИ(справочно):
5  ОЗП=26,46; ЭМ=9,68; ЗПМ=26,46; МАТ=7,3</t>
    </r>
  </si>
  <si>
    <r>
      <t>ФЕР46-04-012-02</t>
    </r>
    <r>
      <rPr>
        <i/>
        <sz val="7"/>
        <rFont val="Times New Roman"/>
        <family val="1"/>
        <charset val="204"/>
      </rPr>
      <t xml:space="preserve">
Приказ Минстроя России от 26.12.2019 №876/пр</t>
    </r>
  </si>
  <si>
    <r>
      <t>Разборка деревянных заполнений проемов: оконных без подоконных досок</t>
    </r>
    <r>
      <rPr>
        <i/>
        <sz val="7"/>
        <rFont val="Times New Roman"/>
        <family val="1"/>
        <charset val="204"/>
      </rPr>
      <t xml:space="preserve">
ИНДЕКС К ПОЗИЦИИ(справочно):
5  ОЗП=26,46; ЭМ=9,68; ЗПМ=26,46; МАТ=7,3</t>
    </r>
  </si>
  <si>
    <r>
      <t>0,3468</t>
    </r>
    <r>
      <rPr>
        <i/>
        <sz val="6"/>
        <rFont val="Times New Roman"/>
        <family val="1"/>
        <charset val="204"/>
      </rPr>
      <t xml:space="preserve">
(2,2*1,8*6+2,1*1,3*4) / 100</t>
    </r>
  </si>
  <si>
    <r>
      <t>ФЕР10-01-034-06</t>
    </r>
    <r>
      <rPr>
        <i/>
        <sz val="7"/>
        <rFont val="Times New Roman"/>
        <family val="1"/>
        <charset val="204"/>
      </rPr>
      <t xml:space="preserve">
Приказ Минстроя России от 26.12.2019 №876/пр</t>
    </r>
  </si>
  <si>
    <r>
      <t>Установка в жилых и общественных зданиях оконных блоков из ПВХ профилей: поворотных (откидных, поворотно-откидных) с площадью проема более 2 м2 двухстворчатых</t>
    </r>
    <r>
      <rPr>
        <i/>
        <sz val="7"/>
        <rFont val="Times New Roman"/>
        <family val="1"/>
        <charset val="204"/>
      </rPr>
      <t xml:space="preserve">
5 180,47 = 7 605,48 - 51,75 x 46,86
ИНДЕКС К ПОЗИЦИИ(справочно):
5  ОЗП=26,46; ЭМ=9,68; ЗПМ=26,46; МАТ=7,3</t>
    </r>
  </si>
  <si>
    <r>
      <t>ФЕРр57-2-1</t>
    </r>
    <r>
      <rPr>
        <i/>
        <sz val="7"/>
        <rFont val="Times New Roman"/>
        <family val="1"/>
        <charset val="204"/>
      </rPr>
      <t xml:space="preserve">
Приказ Минстроя России от 26.12.2019 №876/пр</t>
    </r>
  </si>
  <si>
    <r>
      <t>Разборка покрытий полов: из линолеума и релина</t>
    </r>
    <r>
      <rPr>
        <i/>
        <sz val="7"/>
        <rFont val="Times New Roman"/>
        <family val="1"/>
        <charset val="204"/>
      </rPr>
      <t xml:space="preserve">
ИНДЕКС К ПОЗИЦИИ(справочно):
5  ОЗП=26,46; ЭМ=9,68; ЗПМ=26,46; МАТ=7,3</t>
    </r>
  </si>
  <si>
    <r>
      <t>0,630744</t>
    </r>
    <r>
      <rPr>
        <i/>
        <sz val="6"/>
        <rFont val="Times New Roman"/>
        <family val="1"/>
        <charset val="204"/>
      </rPr>
      <t xml:space="preserve">
(9,84*6,41) / 100</t>
    </r>
  </si>
  <si>
    <r>
      <t>ФЕР11-01-036-04</t>
    </r>
    <r>
      <rPr>
        <i/>
        <sz val="7"/>
        <rFont val="Times New Roman"/>
        <family val="1"/>
        <charset val="204"/>
      </rPr>
      <t xml:space="preserve">
Приказ Минстроя России от 26.12.2019 №876/пр</t>
    </r>
  </si>
  <si>
    <r>
      <t>Устройство покрытий: из линолеума насухо со свариванием полотнищ в стыках</t>
    </r>
    <r>
      <rPr>
        <i/>
        <sz val="7"/>
        <rFont val="Times New Roman"/>
        <family val="1"/>
        <charset val="204"/>
      </rPr>
      <t xml:space="preserve">
ИНДЕКС К ПОЗИЦИИ(справочно):
5  ОЗП=26,46; ЭМ=9,68; ЗПМ=26,46; МАТ=7,3</t>
    </r>
  </si>
  <si>
    <r>
      <t>ФЕР46-02-009-02</t>
    </r>
    <r>
      <rPr>
        <i/>
        <sz val="7"/>
        <rFont val="Times New Roman"/>
        <family val="1"/>
        <charset val="204"/>
      </rPr>
      <t xml:space="preserve">
Приказ Минстроя России от 26.12.2019 №876/пр</t>
    </r>
  </si>
  <si>
    <r>
      <t>Отбивка штукатурки с поверхностей: стен</t>
    </r>
    <r>
      <rPr>
        <i/>
        <sz val="7"/>
        <rFont val="Times New Roman"/>
        <family val="1"/>
        <charset val="204"/>
      </rPr>
      <t xml:space="preserve">
ИНДЕКС К ПОЗИЦИИ(справочно):
5  ОЗП=26,46; ЭМ=9,68; ЗПМ=26,46; МАТ=7,3</t>
    </r>
  </si>
  <si>
    <r>
      <t>1,91</t>
    </r>
    <r>
      <rPr>
        <i/>
        <sz val="6"/>
        <rFont val="Times New Roman"/>
        <family val="1"/>
        <charset val="204"/>
      </rPr>
      <t xml:space="preserve">
191 / 100</t>
    </r>
  </si>
  <si>
    <r>
      <t>ФЕР15-02-016-03</t>
    </r>
    <r>
      <rPr>
        <i/>
        <sz val="7"/>
        <rFont val="Times New Roman"/>
        <family val="1"/>
        <charset val="204"/>
      </rPr>
      <t xml:space="preserve">
Приказ Минстроя России от 26.12.2019 №876/пр</t>
    </r>
  </si>
  <si>
    <r>
      <t>Штукатурка поверхностей внутри здания цементно-известковым или цементным раствором по камню и бетону: улучшенная стен</t>
    </r>
    <r>
      <rPr>
        <i/>
        <sz val="7"/>
        <rFont val="Times New Roman"/>
        <family val="1"/>
        <charset val="204"/>
      </rPr>
      <t xml:space="preserve">
950,28 = 1 918,77 - 1,87 x 517,91
ИНДЕКС К ПОЗИЦИИ(справочно):
5  ОЗП=26,46; ЭМ=9,68; ЗПМ=26,46; МАТ=7,3</t>
    </r>
  </si>
  <si>
    <r>
      <t>ФЕРр62-7-6</t>
    </r>
    <r>
      <rPr>
        <i/>
        <sz val="7"/>
        <rFont val="Times New Roman"/>
        <family val="1"/>
        <charset val="204"/>
      </rPr>
      <t xml:space="preserve">
Приказ Минстроя России от 26.12.2019 №876/пр</t>
    </r>
  </si>
  <si>
    <r>
      <t>Улучшенная масляная окраска ранее окрашенных стен: за два раза с расчисткой старой краски более 35%</t>
    </r>
    <r>
      <rPr>
        <i/>
        <sz val="7"/>
        <rFont val="Times New Roman"/>
        <family val="1"/>
        <charset val="204"/>
      </rPr>
      <t xml:space="preserve">
922,46 = 1 135,44 - 0,0496 x 4 294,00
ИНДЕКС К ПОЗИЦИИ(справочно):
5  ОЗП=26,46; ЭМ=9,68; ЗПМ=26,46; МАТ=7,3</t>
    </r>
  </si>
  <si>
    <r>
      <t>1,7207</t>
    </r>
    <r>
      <rPr>
        <i/>
        <sz val="6"/>
        <rFont val="Times New Roman"/>
        <family val="1"/>
        <charset val="204"/>
      </rPr>
      <t xml:space="preserve">
172,07 / 100</t>
    </r>
  </si>
  <si>
    <r>
      <t>ФЕРр62-16-4</t>
    </r>
    <r>
      <rPr>
        <i/>
        <sz val="7"/>
        <rFont val="Times New Roman"/>
        <family val="1"/>
        <charset val="204"/>
      </rPr>
      <t xml:space="preserve">
Приказ Минстроя России от 26.12.2019 №876/пр</t>
    </r>
  </si>
  <si>
    <r>
      <t>Окрашивание водоэмульсионными составами поверхностей стен, ранее окрашенных: водоэмульсионной краской с расчисткой старой краски более 35%</t>
    </r>
    <r>
      <rPr>
        <i/>
        <sz val="7"/>
        <rFont val="Times New Roman"/>
        <family val="1"/>
        <charset val="204"/>
      </rPr>
      <t xml:space="preserve">
376,46 = 407,38 - 0,0072 x 4 294,00
ИНДЕКС К ПОЗИЦИИ(справочно):
5  ОЗП=26,46; ЭМ=9,68; ЗПМ=26,46; МАТ=7,3</t>
    </r>
  </si>
  <si>
    <r>
      <t>6,7828</t>
    </r>
    <r>
      <rPr>
        <i/>
        <sz val="6"/>
        <rFont val="Times New Roman"/>
        <family val="1"/>
        <charset val="204"/>
      </rPr>
      <t xml:space="preserve">
678,28 / 100</t>
    </r>
  </si>
  <si>
    <r>
      <t>ФЕР15-04-006-03</t>
    </r>
    <r>
      <rPr>
        <i/>
        <sz val="7"/>
        <rFont val="Times New Roman"/>
        <family val="1"/>
        <charset val="204"/>
      </rPr>
      <t xml:space="preserve">
Приказ Минстроя России от 26.12.2019 №876/пр</t>
    </r>
  </si>
  <si>
    <r>
      <t>Покрытие поверхностей грунтовкой глубокого проникновения: за 1 раз стен</t>
    </r>
    <r>
      <rPr>
        <i/>
        <sz val="7"/>
        <rFont val="Times New Roman"/>
        <family val="1"/>
        <charset val="204"/>
      </rPr>
      <t xml:space="preserve">
ИНДЕКС К ПОЗИЦИИ(справочно):
5  ОЗП=26,46; ЭМ=9,68; ЗПМ=26,46; МАТ=7,3</t>
    </r>
  </si>
  <si>
    <r>
      <t>2,9559</t>
    </r>
    <r>
      <rPr>
        <i/>
        <sz val="6"/>
        <rFont val="Times New Roman"/>
        <family val="1"/>
        <charset val="204"/>
      </rPr>
      <t xml:space="preserve">
295,59 / 100</t>
    </r>
  </si>
  <si>
    <r>
      <t>ФЕР15-06-004-01</t>
    </r>
    <r>
      <rPr>
        <i/>
        <sz val="7"/>
        <rFont val="Times New Roman"/>
        <family val="1"/>
        <charset val="204"/>
      </rPr>
      <t xml:space="preserve">
Приказ Минстроя России от 26.12.2019 №876/пр</t>
    </r>
  </si>
  <si>
    <r>
      <t>окраска стен, оклееных ообоями</t>
    </r>
    <r>
      <rPr>
        <i/>
        <sz val="7"/>
        <rFont val="Times New Roman"/>
        <family val="1"/>
        <charset val="204"/>
      </rPr>
      <t xml:space="preserve">
(за 2 раза ПЗ=2 (ОЗП=2; ЭМ=2 к расх.; ЗПМ=2; МАТ=2 к расх.; ТЗ=2; ТЗМ=2))
ИНДЕКС К ПОЗИЦИИ(справочно):
5  ОЗП=26,46; ЭМ=9,68; ЗПМ=26,46; МАТ=7,3</t>
    </r>
  </si>
  <si>
    <r>
      <t>ФЕРр62-17-4</t>
    </r>
    <r>
      <rPr>
        <i/>
        <sz val="7"/>
        <rFont val="Times New Roman"/>
        <family val="1"/>
        <charset val="204"/>
      </rPr>
      <t xml:space="preserve">
Приказ Минстроя России от 26.12.2019 №876/пр</t>
    </r>
  </si>
  <si>
    <r>
      <t>Окрашивание водоэмульсионными составами поверхностей потолков, ранее окрашенных: водоэмульсионной краской, с расчисткой старой краски более 35%</t>
    </r>
    <r>
      <rPr>
        <i/>
        <sz val="7"/>
        <rFont val="Times New Roman"/>
        <family val="1"/>
        <charset val="204"/>
      </rPr>
      <t xml:space="preserve">
485,98 = 518,61 - 0,0076 x 4 294,00
ИНДЕКС К ПОЗИЦИИ(справочно):
5  ОЗП=26,46; ЭМ=9,68; ЗПМ=26,46; МАТ=7,3</t>
    </r>
  </si>
  <si>
    <r>
      <t>6,6637</t>
    </r>
    <r>
      <rPr>
        <i/>
        <sz val="6"/>
        <rFont val="Times New Roman"/>
        <family val="1"/>
        <charset val="204"/>
      </rPr>
      <t xml:space="preserve">
666,37 / 100</t>
    </r>
  </si>
  <si>
    <r>
      <t>ФЕРр62-35-2</t>
    </r>
    <r>
      <rPr>
        <i/>
        <sz val="7"/>
        <rFont val="Times New Roman"/>
        <family val="1"/>
        <charset val="204"/>
      </rPr>
      <t xml:space="preserve">
Приказ Минстроя России от 26.12.2019 №876/пр</t>
    </r>
  </si>
  <si>
    <r>
      <t>Окраска масляными составами ранее окрашенных металлических решеток и оград: без рельефа за 2 раза</t>
    </r>
    <r>
      <rPr>
        <i/>
        <sz val="7"/>
        <rFont val="Times New Roman"/>
        <family val="1"/>
        <charset val="204"/>
      </rPr>
      <t xml:space="preserve">
ИНДЕКС К ПОЗИЦИИ(справочно):
5  ОЗП=26,46; ЭМ=9,68; ЗПМ=26,46; МАТ=7,3</t>
    </r>
  </si>
  <si>
    <r>
      <t>0,7</t>
    </r>
    <r>
      <rPr>
        <i/>
        <sz val="6"/>
        <rFont val="Times New Roman"/>
        <family val="1"/>
        <charset val="204"/>
      </rPr>
      <t xml:space="preserve">
70 / 100</t>
    </r>
  </si>
  <si>
    <r>
      <t>ФЕРр63-14-1</t>
    </r>
    <r>
      <rPr>
        <i/>
        <sz val="7"/>
        <rFont val="Times New Roman"/>
        <family val="1"/>
        <charset val="204"/>
      </rPr>
      <t xml:space="preserve">
Приказ Минстроя России от 26.12.2019 №876/пр</t>
    </r>
  </si>
  <si>
    <r>
      <t>Замена элементов облицовки потолков: пластиковых панелей без замены каркаса</t>
    </r>
    <r>
      <rPr>
        <i/>
        <sz val="7"/>
        <rFont val="Times New Roman"/>
        <family val="1"/>
        <charset val="204"/>
      </rPr>
      <t xml:space="preserve">
1 782,71 = 8 176,95 - 103 x 62,08
ИНДЕКС К ПОЗИЦИИ(справочно):
5  ОЗП=26,46; ЭМ=9,68; ЗПМ=26,46; МАТ=7,3</t>
    </r>
  </si>
  <si>
    <r>
      <t>0,636648</t>
    </r>
    <r>
      <rPr>
        <i/>
        <sz val="6"/>
        <rFont val="Times New Roman"/>
        <family val="1"/>
        <charset val="204"/>
      </rPr>
      <t xml:space="preserve">
(9,84*6,47) / 100</t>
    </r>
  </si>
  <si>
    <r>
      <t>ФЕР26-01-039-01</t>
    </r>
    <r>
      <rPr>
        <i/>
        <sz val="7"/>
        <rFont val="Times New Roman"/>
        <family val="1"/>
        <charset val="204"/>
      </rPr>
      <t xml:space="preserve">
Приказ Минстроя России от 26.12.2019 №876/пр</t>
    </r>
  </si>
  <si>
    <r>
      <t>Изоляция покрытий и перекрытий изделиями из волокнистых и зернистых материалов насухо</t>
    </r>
    <r>
      <rPr>
        <i/>
        <sz val="7"/>
        <rFont val="Times New Roman"/>
        <family val="1"/>
        <charset val="204"/>
      </rPr>
      <t xml:space="preserve">
ИНДЕКС К ПОЗИЦИИ(справочно):
5  ОЗП=26,46; ЭМ=9,68; ЗПМ=26,46; МАТ=7,3</t>
    </r>
  </si>
  <si>
    <r>
      <t>0,3</t>
    </r>
    <r>
      <rPr>
        <i/>
        <sz val="6"/>
        <rFont val="Times New Roman"/>
        <family val="1"/>
        <charset val="204"/>
      </rPr>
      <t xml:space="preserve">
15*0,02</t>
    </r>
  </si>
  <si>
    <r>
      <t>ФЕР09-05-001-01</t>
    </r>
    <r>
      <rPr>
        <i/>
        <sz val="7"/>
        <rFont val="Times New Roman"/>
        <family val="1"/>
        <charset val="204"/>
      </rPr>
      <t xml:space="preserve">
Приказ Минстроя России от 26.12.2019 №876/пр</t>
    </r>
  </si>
  <si>
    <r>
      <t>Облицовка ворот стальным профилированным листом</t>
    </r>
    <r>
      <rPr>
        <i/>
        <sz val="7"/>
        <rFont val="Times New Roman"/>
        <family val="1"/>
        <charset val="204"/>
      </rPr>
      <t xml:space="preserve">
ИНДЕКС К ПОЗИЦИИ(справочно):
5  ОЗП=26,46; ЭМ=9,68; ЗПМ=26,46; МАТ=7,3</t>
    </r>
  </si>
  <si>
    <r>
      <t>0,15</t>
    </r>
    <r>
      <rPr>
        <i/>
        <sz val="6"/>
        <rFont val="Times New Roman"/>
        <family val="1"/>
        <charset val="204"/>
      </rPr>
      <t xml:space="preserve">
15 / 100</t>
    </r>
  </si>
  <si>
    <r>
      <t>ФЕР15-04-030-03</t>
    </r>
    <r>
      <rPr>
        <i/>
        <sz val="7"/>
        <rFont val="Times New Roman"/>
        <family val="1"/>
        <charset val="204"/>
      </rPr>
      <t xml:space="preserve">
Приказ Минстроя России от 26.12.2019 №876/пр</t>
    </r>
  </si>
  <si>
    <r>
      <t>Масляная окраска металлических поверхностей: стальных балок, труб диаметром более 50 мм и т.п., количество окрасок 2</t>
    </r>
    <r>
      <rPr>
        <i/>
        <sz val="7"/>
        <rFont val="Times New Roman"/>
        <family val="1"/>
        <charset val="204"/>
      </rPr>
      <t xml:space="preserve">
ИНДЕКС К ПОЗИЦИИ(справочно):
5  ОЗП=26,46; ЭМ=9,68; ЗПМ=26,46; МАТ=7,3</t>
    </r>
  </si>
  <si>
    <r>
      <t>0,3536</t>
    </r>
    <r>
      <rPr>
        <i/>
        <sz val="6"/>
        <rFont val="Times New Roman"/>
        <family val="1"/>
        <charset val="204"/>
      </rPr>
      <t xml:space="preserve">
(9,6+22,62+3,14) / 100</t>
    </r>
  </si>
  <si>
    <r>
      <t>ФЕРр62-29-2</t>
    </r>
    <r>
      <rPr>
        <i/>
        <sz val="7"/>
        <rFont val="Times New Roman"/>
        <family val="1"/>
        <charset val="204"/>
      </rPr>
      <t xml:space="preserve">
Приказ Минстроя России от 26.12.2019 №876/пр</t>
    </r>
  </si>
  <si>
    <r>
      <t>Окраска масляными составами ранее окрашенных больших металлических поверхностей (кроме крыш): за два раза</t>
    </r>
    <r>
      <rPr>
        <i/>
        <sz val="7"/>
        <rFont val="Times New Roman"/>
        <family val="1"/>
        <charset val="204"/>
      </rPr>
      <t xml:space="preserve">
ИНДЕКС К ПОЗИЦИИ(справочно):
5  ОЗП=26,46; ЭМ=9,68; ЗПМ=26,46; МАТ=7,3</t>
    </r>
  </si>
  <si>
    <r>
      <t>0,35</t>
    </r>
    <r>
      <rPr>
        <i/>
        <sz val="6"/>
        <rFont val="Times New Roman"/>
        <family val="1"/>
        <charset val="204"/>
      </rPr>
      <t xml:space="preserve">
(20+15) / 100</t>
    </r>
  </si>
  <si>
    <r>
      <t>ФЕРр62-10-6</t>
    </r>
    <r>
      <rPr>
        <i/>
        <sz val="7"/>
        <rFont val="Times New Roman"/>
        <family val="1"/>
        <charset val="204"/>
      </rPr>
      <t xml:space="preserve">
Приказ Минстроя России от 26.12.2019 №876/пр</t>
    </r>
  </si>
  <si>
    <r>
      <t>Улучшенная масляная окраска ранее окрашенных дверей: за два раза с расчисткой старой краски более 35%</t>
    </r>
    <r>
      <rPr>
        <i/>
        <sz val="7"/>
        <rFont val="Times New Roman"/>
        <family val="1"/>
        <charset val="204"/>
      </rPr>
      <t xml:space="preserve">
1 078,92 = 1 282,03 - 0,0473 x 4 294,00
ИНДЕКС К ПОЗИЦИИ(справочно):
5  ОЗП=26,46; ЭМ=9,68; ЗПМ=26,46; МАТ=7,3</t>
    </r>
  </si>
  <si>
    <r>
      <t>0,1176</t>
    </r>
    <r>
      <rPr>
        <i/>
        <sz val="6"/>
        <rFont val="Times New Roman"/>
        <family val="1"/>
        <charset val="204"/>
      </rPr>
      <t xml:space="preserve">
11,76 / 100</t>
    </r>
  </si>
  <si>
    <r>
      <t>ФЕРр53-20-4</t>
    </r>
    <r>
      <rPr>
        <i/>
        <sz val="7"/>
        <rFont val="Times New Roman"/>
        <family val="1"/>
        <charset val="204"/>
      </rPr>
      <t xml:space="preserve">
Приказ Минстроя России от 26.12.2019 №876/пр</t>
    </r>
  </si>
  <si>
    <r>
      <t>Кладка отдельных участков из кирпича: внутренних стен</t>
    </r>
    <r>
      <rPr>
        <i/>
        <sz val="7"/>
        <rFont val="Times New Roman"/>
        <family val="1"/>
        <charset val="204"/>
      </rPr>
      <t xml:space="preserve">
ИНДЕКС К ПОЗИЦИИ(справочно):
5  ОЗП=26,46; ЭМ=9,68; ЗПМ=26,46; МАТ=7,3</t>
    </r>
  </si>
  <si>
    <r>
      <t>0,0025</t>
    </r>
    <r>
      <rPr>
        <i/>
        <sz val="6"/>
        <rFont val="Times New Roman"/>
        <family val="1"/>
        <charset val="204"/>
      </rPr>
      <t xml:space="preserve">
0,25 / 100</t>
    </r>
  </si>
  <si>
    <r>
      <t>ФЕРр63-7-5</t>
    </r>
    <r>
      <rPr>
        <i/>
        <sz val="7"/>
        <rFont val="Times New Roman"/>
        <family val="1"/>
        <charset val="204"/>
      </rPr>
      <t xml:space="preserve">
Приказ Минстроя России от 26.12.2019 №876/пр</t>
    </r>
  </si>
  <si>
    <r>
      <t>Разборка облицовки стен: из керамических глазурованных плиток</t>
    </r>
    <r>
      <rPr>
        <i/>
        <sz val="7"/>
        <rFont val="Times New Roman"/>
        <family val="1"/>
        <charset val="204"/>
      </rPr>
      <t xml:space="preserve">
ИНДЕКС К ПОЗИЦИИ(справочно):
5  ОЗП=26,46; ЭМ=9,68; ЗПМ=26,46; МАТ=7,3</t>
    </r>
  </si>
  <si>
    <r>
      <t>0,5082</t>
    </r>
    <r>
      <rPr>
        <i/>
        <sz val="6"/>
        <rFont val="Times New Roman"/>
        <family val="1"/>
        <charset val="204"/>
      </rPr>
      <t xml:space="preserve">
50,82 / 100</t>
    </r>
  </si>
  <si>
    <r>
      <t>ФЕР15-01-019-05</t>
    </r>
    <r>
      <rPr>
        <i/>
        <sz val="7"/>
        <rFont val="Times New Roman"/>
        <family val="1"/>
        <charset val="204"/>
      </rPr>
      <t xml:space="preserve">
Приказ Минстроя России от 26.12.2019 №876/пр</t>
    </r>
  </si>
  <si>
    <r>
      <t>Гладкая облицовка стен, столбов, пилястр и откосов (без карнизных, плинтусных и угловых плиток) без установки плиток туалетного гарнитура на клее из сухих смесей: по кирпичу и бетону</t>
    </r>
    <r>
      <rPr>
        <i/>
        <sz val="7"/>
        <rFont val="Times New Roman"/>
        <family val="1"/>
        <charset val="204"/>
      </rPr>
      <t xml:space="preserve">
ИНДЕКС К ПОЗИЦИИ(справочно):
5  ОЗП=26,46; ЭМ=9,68; ЗПМ=26,46; МАТ=7,3</t>
    </r>
  </si>
  <si>
    <r>
      <t>ФЕРр57-2-3</t>
    </r>
    <r>
      <rPr>
        <i/>
        <sz val="7"/>
        <rFont val="Times New Roman"/>
        <family val="1"/>
        <charset val="204"/>
      </rPr>
      <t xml:space="preserve">
Приказ Минстроя России от 26.12.2019 №876/пр</t>
    </r>
  </si>
  <si>
    <r>
      <t>Разборка покрытий полов: из керамических плиток</t>
    </r>
    <r>
      <rPr>
        <i/>
        <sz val="7"/>
        <rFont val="Times New Roman"/>
        <family val="1"/>
        <charset val="204"/>
      </rPr>
      <t xml:space="preserve">
ИНДЕКС К ПОЗИЦИИ(справочно):
5  ОЗП=26,46; ЭМ=9,68; ЗПМ=26,46; МАТ=7,3</t>
    </r>
  </si>
  <si>
    <r>
      <t>0,1455</t>
    </r>
    <r>
      <rPr>
        <i/>
        <sz val="6"/>
        <rFont val="Times New Roman"/>
        <family val="1"/>
        <charset val="204"/>
      </rPr>
      <t xml:space="preserve">
14,55 / 100</t>
    </r>
  </si>
  <si>
    <r>
      <t>ФЕР11-01-027-02</t>
    </r>
    <r>
      <rPr>
        <i/>
        <sz val="7"/>
        <rFont val="Times New Roman"/>
        <family val="1"/>
        <charset val="204"/>
      </rPr>
      <t xml:space="preserve">
Приказ Минстроя России от 26.12.2019 №876/пр</t>
    </r>
  </si>
  <si>
    <r>
      <t>Устройство покрытий на цементном растворе из плиток: керамических для полов многоцветных</t>
    </r>
    <r>
      <rPr>
        <i/>
        <sz val="7"/>
        <rFont val="Times New Roman"/>
        <family val="1"/>
        <charset val="204"/>
      </rPr>
      <t xml:space="preserve">
1 945,39 = 8 860,99 - 102 x 67,80
ИНДЕКС К ПОЗИЦИИ(справочно):
5  ОЗП=26,46; ЭМ=9,68; ЗПМ=26,46; МАТ=7,3</t>
    </r>
  </si>
  <si>
    <r>
      <t>ФЕР15-01-047-15</t>
    </r>
    <r>
      <rPr>
        <i/>
        <sz val="7"/>
        <rFont val="Times New Roman"/>
        <family val="1"/>
        <charset val="204"/>
      </rPr>
      <t xml:space="preserve">
Приказ Минстроя России от 26.12.2019 №876/пр</t>
    </r>
  </si>
  <si>
    <r>
      <t>Устройство: подвесных потолков типа &lt;Армстронг&gt; по каркасу из оцинкованного профиля</t>
    </r>
    <r>
      <rPr>
        <i/>
        <sz val="7"/>
        <rFont val="Times New Roman"/>
        <family val="1"/>
        <charset val="204"/>
      </rPr>
      <t xml:space="preserve">
1 287,83 = 6 623,23 - 103 x 51,80
ИНДЕКС К ПОЗИЦИИ(справочно):
5  ОЗП=26,46; ЭМ=9,68; ЗПМ=26,46; МАТ=7,3</t>
    </r>
  </si>
  <si>
    <r>
      <t>ФЕРр65-5-7</t>
    </r>
    <r>
      <rPr>
        <i/>
        <sz val="7"/>
        <rFont val="Times New Roman"/>
        <family val="1"/>
        <charset val="204"/>
      </rPr>
      <t xml:space="preserve">
Приказ Минстроя России от 26.12.2019 №876/пр</t>
    </r>
  </si>
  <si>
    <r>
      <t>Смена смесителей: без душевой сетки</t>
    </r>
    <r>
      <rPr>
        <i/>
        <sz val="7"/>
        <rFont val="Times New Roman"/>
        <family val="1"/>
        <charset val="204"/>
      </rPr>
      <t xml:space="preserve">
ИНДЕКС К ПОЗИЦИИ(справочно):
5  ОЗП=26,46; ЭМ=9,68; ЗПМ=26,46; МАТ=7,3</t>
    </r>
  </si>
  <si>
    <r>
      <t>0,02</t>
    </r>
    <r>
      <rPr>
        <i/>
        <sz val="6"/>
        <rFont val="Times New Roman"/>
        <family val="1"/>
        <charset val="204"/>
      </rPr>
      <t xml:space="preserve">
2 / 100</t>
    </r>
  </si>
  <si>
    <r>
      <t>ФЕРр65-6-15</t>
    </r>
    <r>
      <rPr>
        <i/>
        <sz val="7"/>
        <rFont val="Times New Roman"/>
        <family val="1"/>
        <charset val="204"/>
      </rPr>
      <t xml:space="preserve">
Приказ Минстроя России от 26.12.2019 №876/пр</t>
    </r>
  </si>
  <si>
    <r>
      <t>Смена: моек на одно отделение</t>
    </r>
    <r>
      <rPr>
        <i/>
        <sz val="7"/>
        <rFont val="Times New Roman"/>
        <family val="1"/>
        <charset val="204"/>
      </rPr>
      <t xml:space="preserve">
ИНДЕКС К ПОЗИЦИИ(справочно):
5  ОЗП=26,46; ЭМ=9,68; ЗПМ=26,46; МАТ=7,3</t>
    </r>
  </si>
  <si>
    <r>
      <t>ФЕРр65-6-3</t>
    </r>
    <r>
      <rPr>
        <i/>
        <sz val="7"/>
        <rFont val="Times New Roman"/>
        <family val="1"/>
        <charset val="204"/>
      </rPr>
      <t xml:space="preserve">
Приказ Минстроя России от 26.12.2019 №876/пр</t>
    </r>
  </si>
  <si>
    <r>
      <t>Смена: сифонов</t>
    </r>
    <r>
      <rPr>
        <i/>
        <sz val="7"/>
        <rFont val="Times New Roman"/>
        <family val="1"/>
        <charset val="204"/>
      </rPr>
      <t xml:space="preserve">
ИНДЕКС К ПОЗИЦИИ(справочно):
5  ОЗП=26,46; ЭМ=9,68; ЗПМ=26,46; МАТ=7,3</t>
    </r>
  </si>
  <si>
    <r>
      <t>ФЕРр65-6-10</t>
    </r>
    <r>
      <rPr>
        <i/>
        <sz val="7"/>
        <rFont val="Times New Roman"/>
        <family val="1"/>
        <charset val="204"/>
      </rPr>
      <t xml:space="preserve">
Приказ Минстроя России от 26.12.2019 №876/пр</t>
    </r>
  </si>
  <si>
    <r>
      <t>Смена: гибких подводок</t>
    </r>
    <r>
      <rPr>
        <i/>
        <sz val="7"/>
        <rFont val="Times New Roman"/>
        <family val="1"/>
        <charset val="204"/>
      </rPr>
      <t xml:space="preserve">
ИНДЕКС К ПОЗИЦИИ(справочно):
5  ОЗП=26,46; ЭМ=9,68; ЗПМ=26,46; МАТ=7,3</t>
    </r>
  </si>
  <si>
    <r>
      <t>0,04</t>
    </r>
    <r>
      <rPr>
        <i/>
        <sz val="6"/>
        <rFont val="Times New Roman"/>
        <family val="1"/>
        <charset val="204"/>
      </rPr>
      <t xml:space="preserve">
4 / 100</t>
    </r>
  </si>
  <si>
    <r>
      <t>ФЕРр65-6-14</t>
    </r>
    <r>
      <rPr>
        <i/>
        <sz val="7"/>
        <rFont val="Times New Roman"/>
        <family val="1"/>
        <charset val="204"/>
      </rPr>
      <t xml:space="preserve">
Приказ Минстроя России от 26.12.2019 №876/пр</t>
    </r>
  </si>
  <si>
    <r>
      <t>Смена: унитазов</t>
    </r>
    <r>
      <rPr>
        <i/>
        <sz val="7"/>
        <rFont val="Times New Roman"/>
        <family val="1"/>
        <charset val="204"/>
      </rPr>
      <t xml:space="preserve">
ИНДЕКС К ПОЗИЦИИ(справочно):
5  ОЗП=26,46; ЭМ=9,68; ЗПМ=26,46; МАТ=7,3</t>
    </r>
  </si>
  <si>
    <r>
      <t>0,01</t>
    </r>
    <r>
      <rPr>
        <i/>
        <sz val="6"/>
        <rFont val="Times New Roman"/>
        <family val="1"/>
        <charset val="204"/>
      </rPr>
      <t xml:space="preserve">
1 / 100</t>
    </r>
  </si>
  <si>
    <r>
      <t>ФЕР46-04-006-04</t>
    </r>
    <r>
      <rPr>
        <i/>
        <sz val="7"/>
        <rFont val="Times New Roman"/>
        <family val="1"/>
        <charset val="204"/>
      </rPr>
      <t xml:space="preserve">
Приказ Минстроя России от 26.12.2019 №876/пр</t>
    </r>
  </si>
  <si>
    <r>
      <t>Разборка перегородок</t>
    </r>
    <r>
      <rPr>
        <i/>
        <sz val="7"/>
        <rFont val="Times New Roman"/>
        <family val="1"/>
        <charset val="204"/>
      </rPr>
      <t xml:space="preserve">
ИНДЕКС К ПОЗИЦИИ(справочно):
5  ОЗП=26,46; ЭМ=9,68; ЗПМ=26,46; МАТ=7,3</t>
    </r>
  </si>
  <si>
    <r>
      <t>0,1923</t>
    </r>
    <r>
      <rPr>
        <i/>
        <sz val="6"/>
        <rFont val="Times New Roman"/>
        <family val="1"/>
        <charset val="204"/>
      </rPr>
      <t xml:space="preserve">
19,23 / 100</t>
    </r>
  </si>
  <si>
    <r>
      <t>ФЕР46-04-012-03</t>
    </r>
    <r>
      <rPr>
        <i/>
        <sz val="7"/>
        <rFont val="Times New Roman"/>
        <family val="1"/>
        <charset val="204"/>
      </rPr>
      <t xml:space="preserve">
Приказ Минстроя России от 26.12.2019 №876/пр</t>
    </r>
  </si>
  <si>
    <r>
      <t>Разборка деревянных заполнений проемов: дверных и воротных</t>
    </r>
    <r>
      <rPr>
        <i/>
        <sz val="7"/>
        <rFont val="Times New Roman"/>
        <family val="1"/>
        <charset val="204"/>
      </rPr>
      <t xml:space="preserve">
ИНДЕКС К ПОЗИЦИИ(справочно):
5  ОЗП=26,46; ЭМ=9,68; ЗПМ=26,46; МАТ=7,3</t>
    </r>
  </si>
  <si>
    <r>
      <t>0,0273</t>
    </r>
    <r>
      <rPr>
        <i/>
        <sz val="6"/>
        <rFont val="Times New Roman"/>
        <family val="1"/>
        <charset val="204"/>
      </rPr>
      <t xml:space="preserve">
(0,7*2,1+0,6*2,1) / 100</t>
    </r>
  </si>
  <si>
    <r>
      <t>ФЕР10-04-013-01</t>
    </r>
    <r>
      <rPr>
        <i/>
        <sz val="7"/>
        <rFont val="Times New Roman"/>
        <family val="1"/>
        <charset val="204"/>
      </rPr>
      <t xml:space="preserve">
Приказ Минстроя России от 26.12.2019 №876/пр</t>
    </r>
  </si>
  <si>
    <r>
      <t>Установка: деревянных дверных блоков</t>
    </r>
    <r>
      <rPr>
        <i/>
        <sz val="7"/>
        <rFont val="Times New Roman"/>
        <family val="1"/>
        <charset val="204"/>
      </rPr>
      <t xml:space="preserve">
ИНДЕКС К ПОЗИЦИИ(справочно):
5  ОЗП=26,46; ЭМ=9,68; ЗПМ=26,46; МАТ=7,3</t>
    </r>
  </si>
  <si>
    <r>
      <t>0,0147</t>
    </r>
    <r>
      <rPr>
        <i/>
        <sz val="6"/>
        <rFont val="Times New Roman"/>
        <family val="1"/>
        <charset val="204"/>
      </rPr>
      <t xml:space="preserve">
(0,7*2,1) / 100</t>
    </r>
  </si>
  <si>
    <r>
      <t>ФЕР10-01-034-01
Приказ Минстроя России от 26.12.2019 №876/пр</t>
    </r>
    <r>
      <rPr>
        <i/>
        <sz val="9"/>
        <rFont val="Times New Roman"/>
        <family val="1"/>
        <charset val="204"/>
      </rPr>
      <t xml:space="preserve">
применительно</t>
    </r>
  </si>
  <si>
    <r>
      <t>Монтаж перегородок ПВХ</t>
    </r>
    <r>
      <rPr>
        <i/>
        <sz val="7"/>
        <rFont val="Times New Roman"/>
        <family val="1"/>
        <charset val="204"/>
      </rPr>
      <t xml:space="preserve">
1 733,36 = 9 731,87 - 347 x 6,38 - 71 x 7,95 - 21,4 x 64,10 - 30,6 x 7,03 - 8 x 50,00 - 69 x 46,86
ИНДЕКС К ПОЗИЦИИ(справочно):
5  ОЗП=26,46; ЭМ=9,68; ЗПМ=26,46; МАТ=7,3</t>
    </r>
  </si>
  <si>
    <r>
      <t>0,1797</t>
    </r>
    <r>
      <rPr>
        <i/>
        <sz val="6"/>
        <rFont val="Times New Roman"/>
        <family val="1"/>
        <charset val="204"/>
      </rPr>
      <t xml:space="preserve">
(19,23-0,6*2,1) / 100</t>
    </r>
  </si>
  <si>
    <r>
      <t>ФЕР10-01-047-04</t>
    </r>
    <r>
      <rPr>
        <i/>
        <sz val="7"/>
        <rFont val="Times New Roman"/>
        <family val="1"/>
        <charset val="204"/>
      </rPr>
      <t xml:space="preserve">
Приказ Минстроя России от 26.12.2019 №876/пр</t>
    </r>
  </si>
  <si>
    <r>
      <t>Установка блоков из ПВХ в перегородки ПВХ</t>
    </r>
    <r>
      <rPr>
        <i/>
        <sz val="7"/>
        <rFont val="Times New Roman"/>
        <family val="1"/>
        <charset val="204"/>
      </rPr>
      <t xml:space="preserve">
2 369,14 = 4 759,00 - 51 x 46,86
ИНДЕКС К ПОЗИЦИИ(справочно):
5  ОЗП=26,46; ЭМ=9,68; ЗПМ=26,46; МАТ=7,3</t>
    </r>
  </si>
  <si>
    <r>
      <t>0,0126</t>
    </r>
    <r>
      <rPr>
        <i/>
        <sz val="6"/>
        <rFont val="Times New Roman"/>
        <family val="1"/>
        <charset val="204"/>
      </rPr>
      <t xml:space="preserve">
(0,6*2,1) / 100</t>
    </r>
  </si>
  <si>
    <r>
      <t>0,0297</t>
    </r>
    <r>
      <rPr>
        <i/>
        <sz val="6"/>
        <rFont val="Times New Roman"/>
        <family val="1"/>
        <charset val="204"/>
      </rPr>
      <t xml:space="preserve">
(2,2*1,35) / 100</t>
    </r>
  </si>
  <si>
    <r>
      <t>ФЕР15-01-050-01</t>
    </r>
    <r>
      <rPr>
        <i/>
        <sz val="7"/>
        <rFont val="Times New Roman"/>
        <family val="1"/>
        <charset val="204"/>
      </rPr>
      <t xml:space="preserve">
Приказ Минстроя России от 26.12.2019 №876/пр</t>
    </r>
  </si>
  <si>
    <r>
      <t>Облицовка декоративным бумажно-слоистым пластиком или листами из синтетических материалов: по деревянной обрешетке</t>
    </r>
    <r>
      <rPr>
        <i/>
        <sz val="7"/>
        <rFont val="Times New Roman"/>
        <family val="1"/>
        <charset val="204"/>
      </rPr>
      <t xml:space="preserve">
ИНДЕКС К ПОЗИЦИИ(справочно):
5  ОЗП=26,46; ЭМ=9,68; ЗПМ=26,46; МАТ=7,3</t>
    </r>
  </si>
  <si>
    <r>
      <t>0,19845</t>
    </r>
    <r>
      <rPr>
        <i/>
        <sz val="6"/>
        <rFont val="Times New Roman"/>
        <family val="1"/>
        <charset val="204"/>
      </rPr>
      <t xml:space="preserve">
(2,1*1,35*7) / 100</t>
    </r>
  </si>
  <si>
    <r>
      <t>0,0189</t>
    </r>
    <r>
      <rPr>
        <i/>
        <sz val="6"/>
        <rFont val="Times New Roman"/>
        <family val="1"/>
        <charset val="204"/>
      </rPr>
      <t xml:space="preserve">
(0,9*2,1) / 100</t>
    </r>
  </si>
  <si>
    <r>
      <t>0,0378</t>
    </r>
    <r>
      <rPr>
        <i/>
        <sz val="6"/>
        <rFont val="Times New Roman"/>
        <family val="1"/>
        <charset val="204"/>
      </rPr>
      <t xml:space="preserve">
(2,1*0,9*2) / 100</t>
    </r>
  </si>
  <si>
    <r>
      <t>0,052875</t>
    </r>
    <r>
      <rPr>
        <i/>
        <sz val="6"/>
        <rFont val="Times New Roman"/>
        <family val="1"/>
        <charset val="204"/>
      </rPr>
      <t xml:space="preserve">
(2,35*2,25) / 100</t>
    </r>
  </si>
  <si>
    <r>
      <t>ФЕР06-01-015-10</t>
    </r>
    <r>
      <rPr>
        <i/>
        <sz val="7"/>
        <rFont val="Times New Roman"/>
        <family val="1"/>
        <charset val="204"/>
      </rPr>
      <t xml:space="preserve">
Приказ Минстроя России от 30.12.2016 №1039/пр</t>
    </r>
  </si>
  <si>
    <r>
      <t>Армирование подстилающих слоев и набетонок (4ВР-1 100х100)</t>
    </r>
    <r>
      <rPr>
        <i/>
        <sz val="7"/>
        <rFont val="Times New Roman"/>
        <family val="1"/>
        <charset val="204"/>
      </rPr>
      <t xml:space="preserve">
ИНДЕКС К ПОЗИЦИИ(справочно):
5  ОЗП=26,46; ЭМ=9,68; ЗПМ=26,46; МАТ=7,3</t>
    </r>
  </si>
  <si>
    <r>
      <t>0,12905</t>
    </r>
    <r>
      <rPr>
        <i/>
        <sz val="6"/>
        <rFont val="Times New Roman"/>
        <family val="1"/>
        <charset val="204"/>
      </rPr>
      <t xml:space="preserve">
2.019*63,918/1000</t>
    </r>
  </si>
  <si>
    <r>
      <t>ФЕР11-01-015-01</t>
    </r>
    <r>
      <rPr>
        <i/>
        <sz val="7"/>
        <rFont val="Times New Roman"/>
        <family val="1"/>
        <charset val="204"/>
      </rPr>
      <t xml:space="preserve">
Приказ Минстроя России от 26.12.2019 №876/пр</t>
    </r>
  </si>
  <si>
    <r>
      <t>Устройство покрытий: бетонных толщиной 30 мм</t>
    </r>
    <r>
      <rPr>
        <i/>
        <sz val="7"/>
        <rFont val="Times New Roman"/>
        <family val="1"/>
        <charset val="204"/>
      </rPr>
      <t xml:space="preserve">
ИНДЕКС К ПОЗИЦИИ(справочно):
5  ОЗП=26,46; ЭМ=9,68; ЗПМ=26,46; МАТ=7,3</t>
    </r>
  </si>
  <si>
    <r>
      <t>0,63918</t>
    </r>
    <r>
      <rPr>
        <i/>
        <sz val="6"/>
        <rFont val="Times New Roman"/>
        <family val="1"/>
        <charset val="204"/>
      </rPr>
      <t xml:space="preserve">
(12,06*5,3) / 100</t>
    </r>
  </si>
  <si>
    <r>
      <t>ФЕР11-01-015-02</t>
    </r>
    <r>
      <rPr>
        <i/>
        <sz val="7"/>
        <rFont val="Times New Roman"/>
        <family val="1"/>
        <charset val="204"/>
      </rPr>
      <t xml:space="preserve">
Приказ Минстроя России от 26.12.2019 №876/пр</t>
    </r>
  </si>
  <si>
    <r>
      <t>Устройство покрытий: на каждые 5 мм изменения толщины покрытия добавлять или исключать к расценке 11-01-015-01</t>
    </r>
    <r>
      <rPr>
        <i/>
        <sz val="7"/>
        <rFont val="Times New Roman"/>
        <family val="1"/>
        <charset val="204"/>
      </rPr>
      <t xml:space="preserve">
(до 50мм ПЗ=4 (ОЗП=4; ЭМ=4 к расх.; ЗПМ=4; МАТ=4 к расх.; ТЗ=4; ТЗМ=4))
ИНДЕКС К ПОЗИЦИИ(справочно):
5  ОЗП=26,46; ЭМ=9,68; ЗПМ=26,46; МАТ=7,3</t>
    </r>
  </si>
  <si>
    <r>
      <t>ФЕР13-03-001-07</t>
    </r>
    <r>
      <rPr>
        <i/>
        <sz val="7"/>
        <rFont val="Times New Roman"/>
        <family val="1"/>
        <charset val="204"/>
      </rPr>
      <t xml:space="preserve">
Приказ Минстроя России от 26.12.2019 №876/пр</t>
    </r>
  </si>
  <si>
    <r>
      <t>Огрунтовка бетонных и оштукатуренных поверхностей: лаком ХВ-784, первый слой</t>
    </r>
    <r>
      <rPr>
        <i/>
        <sz val="7"/>
        <rFont val="Times New Roman"/>
        <family val="1"/>
        <charset val="204"/>
      </rPr>
      <t xml:space="preserve">
65,65 = 646,78 - 0,0275 x 18 460,00 - 7,8 x 9,42
ИНДЕКС К ПОЗИЦИИ(справочно):
5  ОЗП=26,46; ЭМ=9,68; ЗПМ=26,46; МАТ=7,3</t>
    </r>
  </si>
  <si>
    <r>
      <t>ФЕР13-03-003-18</t>
    </r>
    <r>
      <rPr>
        <i/>
        <sz val="7"/>
        <rFont val="Times New Roman"/>
        <family val="1"/>
        <charset val="204"/>
      </rPr>
      <t xml:space="preserve">
Приказ Минстроя России от 26.12.2019 №876/пр</t>
    </r>
  </si>
  <si>
    <r>
      <t>Окраска огрунтованных бетонных и оштукатуренных поверхностей: эмалью эпоксидной, не содержащей растворитель</t>
    </r>
    <r>
      <rPr>
        <i/>
        <sz val="7"/>
        <rFont val="Times New Roman"/>
        <family val="1"/>
        <charset val="204"/>
      </rPr>
      <t xml:space="preserve">
174,60 = 2 642,49 - 0,04 x 61 697,37
ИНДЕКС К ПОЗИЦИИ(справочно):
5  ОЗП=26,46; ЭМ=9,68; ЗПМ=26,46; МАТ=7,3</t>
    </r>
  </si>
  <si>
    <r>
      <t>0,07336</t>
    </r>
    <r>
      <rPr>
        <i/>
        <sz val="6"/>
        <rFont val="Times New Roman"/>
        <family val="1"/>
        <charset val="204"/>
      </rPr>
      <t xml:space="preserve">
(2,62*2,8) / 100</t>
    </r>
  </si>
  <si>
    <r>
      <t>1,4878</t>
    </r>
    <r>
      <rPr>
        <i/>
        <sz val="6"/>
        <rFont val="Times New Roman"/>
        <family val="1"/>
        <charset val="204"/>
      </rPr>
      <t xml:space="preserve">
148,78 / 100</t>
    </r>
  </si>
  <si>
    <r>
      <t>1,5008</t>
    </r>
    <r>
      <rPr>
        <i/>
        <sz val="6"/>
        <rFont val="Times New Roman"/>
        <family val="1"/>
        <charset val="204"/>
      </rPr>
      <t xml:space="preserve">
150,08 / 100</t>
    </r>
  </si>
  <si>
    <r>
      <t>3,3757</t>
    </r>
    <r>
      <rPr>
        <i/>
        <sz val="6"/>
        <rFont val="Times New Roman"/>
        <family val="1"/>
        <charset val="204"/>
      </rPr>
      <t xml:space="preserve">
337,57 / 100</t>
    </r>
  </si>
  <si>
    <r>
      <t>ФССЦпг-01-01-01-041</t>
    </r>
    <r>
      <rPr>
        <i/>
        <sz val="7"/>
        <rFont val="Times New Roman"/>
        <family val="1"/>
        <charset val="204"/>
      </rPr>
      <t xml:space="preserve">
Приказ Минстроя России от 26.12.2019 №876/пр</t>
    </r>
  </si>
  <si>
    <r>
      <t>Погрузо-разгрузочные работы при автомобильных перевозках: Погрузка мусора строительного с погрузкой вручную</t>
    </r>
    <r>
      <rPr>
        <i/>
        <sz val="7"/>
        <rFont val="Times New Roman"/>
        <family val="1"/>
        <charset val="204"/>
      </rPr>
      <t xml:space="preserve">
ИНДЕКС К ПОЗИЦИИ(справочно):
2 Погрузо-разгрузочные работы ЭМ=16,13</t>
    </r>
  </si>
  <si>
    <r>
      <t>ФССЦпг-03-21-01-005</t>
    </r>
    <r>
      <rPr>
        <i/>
        <sz val="7"/>
        <rFont val="Times New Roman"/>
        <family val="1"/>
        <charset val="204"/>
      </rPr>
      <t xml:space="preserve">
Приказ Минстроя России от 26.12.2019 №876/пр</t>
    </r>
  </si>
  <si>
    <r>
      <t>Перевозка грузов автомобилями-самосвалами грузоподъемностью 10 т работающих вне карьера на расстояние: I класс груза до 5 км</t>
    </r>
    <r>
      <rPr>
        <i/>
        <sz val="7"/>
        <rFont val="Times New Roman"/>
        <family val="1"/>
        <charset val="204"/>
      </rPr>
      <t xml:space="preserve">
ИНДЕКС К ПОЗИЦИИ(справочно):
2 Погрузо-разгрузочные работы ЭМ=16,13</t>
    </r>
  </si>
  <si>
    <r>
      <t>92000</t>
    </r>
    <r>
      <rPr>
        <b/>
        <i/>
        <sz val="5"/>
        <rFont val="Times New Roman"/>
        <family val="1"/>
        <charset val="204"/>
      </rPr>
      <t xml:space="preserve">
83636,36*1,1</t>
    </r>
  </si>
  <si>
    <r>
      <t>7200</t>
    </r>
    <r>
      <rPr>
        <b/>
        <i/>
        <sz val="5"/>
        <rFont val="Times New Roman"/>
        <family val="1"/>
        <charset val="204"/>
      </rPr>
      <t xml:space="preserve">
6545,45*1,1</t>
    </r>
  </si>
  <si>
    <r>
      <t>8500</t>
    </r>
    <r>
      <rPr>
        <b/>
        <i/>
        <sz val="5"/>
        <rFont val="Times New Roman"/>
        <family val="1"/>
        <charset val="204"/>
      </rPr>
      <t xml:space="preserve">
7727,27*1,1</t>
    </r>
  </si>
  <si>
    <r>
      <t>5610</t>
    </r>
    <r>
      <rPr>
        <b/>
        <i/>
        <sz val="5"/>
        <rFont val="Times New Roman"/>
        <family val="1"/>
        <charset val="204"/>
      </rPr>
      <t xml:space="preserve">
5100,00*1,1</t>
    </r>
  </si>
  <si>
    <r>
      <t>138</t>
    </r>
    <r>
      <rPr>
        <b/>
        <i/>
        <sz val="5"/>
        <rFont val="Times New Roman"/>
        <family val="1"/>
        <charset val="204"/>
      </rPr>
      <t xml:space="preserve">
125,45*1,1</t>
    </r>
  </si>
  <si>
    <r>
      <t>5900</t>
    </r>
    <r>
      <rPr>
        <b/>
        <i/>
        <sz val="5"/>
        <rFont val="Times New Roman"/>
        <family val="1"/>
        <charset val="204"/>
      </rPr>
      <t xml:space="preserve">
5363,64*1,1</t>
    </r>
  </si>
  <si>
    <r>
      <t>46</t>
    </r>
    <r>
      <rPr>
        <b/>
        <i/>
        <sz val="5"/>
        <rFont val="Times New Roman"/>
        <family val="1"/>
        <charset val="204"/>
      </rPr>
      <t xml:space="preserve">
41,82*1,1</t>
    </r>
  </si>
  <si>
    <r>
      <t>426</t>
    </r>
    <r>
      <rPr>
        <b/>
        <i/>
        <sz val="5"/>
        <rFont val="Times New Roman"/>
        <family val="1"/>
        <charset val="204"/>
      </rPr>
      <t xml:space="preserve">
387,27*1,1</t>
    </r>
  </si>
  <si>
    <r>
      <t>480</t>
    </r>
    <r>
      <rPr>
        <b/>
        <i/>
        <sz val="5"/>
        <rFont val="Times New Roman"/>
        <family val="1"/>
        <charset val="204"/>
      </rPr>
      <t xml:space="preserve">
436,36*1,1</t>
    </r>
  </si>
  <si>
    <r>
      <t>16000</t>
    </r>
    <r>
      <rPr>
        <b/>
        <i/>
        <sz val="5"/>
        <rFont val="Times New Roman"/>
        <family val="1"/>
        <charset val="204"/>
      </rPr>
      <t xml:space="preserve">
14545,45*1,1</t>
    </r>
  </si>
  <si>
    <r>
      <t>18000</t>
    </r>
    <r>
      <rPr>
        <b/>
        <i/>
        <sz val="5"/>
        <rFont val="Times New Roman"/>
        <family val="1"/>
        <charset val="204"/>
      </rPr>
      <t xml:space="preserve">
16363,64*1,1</t>
    </r>
  </si>
  <si>
    <r>
      <t>160000,01</t>
    </r>
    <r>
      <rPr>
        <b/>
        <i/>
        <sz val="5"/>
        <rFont val="Times New Roman"/>
        <family val="1"/>
        <charset val="204"/>
      </rPr>
      <t xml:space="preserve">
145454,55*1,1</t>
    </r>
  </si>
  <si>
    <r>
      <t>220000</t>
    </r>
    <r>
      <rPr>
        <b/>
        <i/>
        <sz val="5"/>
        <rFont val="Times New Roman"/>
        <family val="1"/>
        <charset val="204"/>
      </rPr>
      <t xml:space="preserve">
200000,00*1,1</t>
    </r>
  </si>
  <si>
    <r>
      <t>740</t>
    </r>
    <r>
      <rPr>
        <b/>
        <i/>
        <sz val="5"/>
        <rFont val="Times New Roman"/>
        <family val="1"/>
        <charset val="204"/>
      </rPr>
      <t xml:space="preserve">
672,73*1,1</t>
    </r>
  </si>
  <si>
    <r>
      <t>450</t>
    </r>
    <r>
      <rPr>
        <b/>
        <i/>
        <sz val="5"/>
        <rFont val="Times New Roman"/>
        <family val="1"/>
        <charset val="204"/>
      </rPr>
      <t xml:space="preserve">
409,09*1,1</t>
    </r>
  </si>
  <si>
    <r>
      <t>437</t>
    </r>
    <r>
      <rPr>
        <b/>
        <i/>
        <sz val="5"/>
        <rFont val="Times New Roman"/>
        <family val="1"/>
        <charset val="204"/>
      </rPr>
      <t xml:space="preserve">
397,27*1,1</t>
    </r>
  </si>
  <si>
    <r>
      <t>2500</t>
    </r>
    <r>
      <rPr>
        <b/>
        <i/>
        <sz val="5"/>
        <rFont val="Times New Roman"/>
        <family val="1"/>
        <charset val="204"/>
      </rPr>
      <t xml:space="preserve">
2272,73*1,1</t>
    </r>
  </si>
  <si>
    <r>
      <t>336</t>
    </r>
    <r>
      <rPr>
        <b/>
        <i/>
        <sz val="5"/>
        <rFont val="Times New Roman"/>
        <family val="1"/>
        <charset val="204"/>
      </rPr>
      <t xml:space="preserve">
305,45*1,1</t>
    </r>
  </si>
  <si>
    <r>
      <t>90</t>
    </r>
    <r>
      <rPr>
        <b/>
        <i/>
        <sz val="5"/>
        <rFont val="Times New Roman"/>
        <family val="1"/>
        <charset val="204"/>
      </rPr>
      <t xml:space="preserve">
81,82*1,1</t>
    </r>
  </si>
  <si>
    <r>
      <t>460</t>
    </r>
    <r>
      <rPr>
        <b/>
        <i/>
        <sz val="5"/>
        <rFont val="Times New Roman"/>
        <family val="1"/>
        <charset val="204"/>
      </rPr>
      <t xml:space="preserve">
418,18*1,1</t>
    </r>
  </si>
  <si>
    <r>
      <t>4300</t>
    </r>
    <r>
      <rPr>
        <b/>
        <i/>
        <sz val="5"/>
        <rFont val="Times New Roman"/>
        <family val="1"/>
        <charset val="204"/>
      </rPr>
      <t xml:space="preserve">
3909,09*1,1</t>
    </r>
  </si>
  <si>
    <r>
      <t>13</t>
    </r>
    <r>
      <rPr>
        <b/>
        <i/>
        <sz val="5"/>
        <rFont val="Times New Roman"/>
        <family val="1"/>
        <charset val="204"/>
      </rPr>
      <t xml:space="preserve">
11,82*1,1</t>
    </r>
  </si>
  <si>
    <r>
      <t>80</t>
    </r>
    <r>
      <rPr>
        <b/>
        <i/>
        <sz val="5"/>
        <rFont val="Times New Roman"/>
        <family val="1"/>
        <charset val="204"/>
      </rPr>
      <t xml:space="preserve">
72,73*1,1</t>
    </r>
  </si>
  <si>
    <r>
      <t>513</t>
    </r>
    <r>
      <rPr>
        <b/>
        <i/>
        <sz val="5"/>
        <rFont val="Times New Roman"/>
        <family val="1"/>
        <charset val="204"/>
      </rPr>
      <t xml:space="preserve">
466,36*1,1</t>
    </r>
  </si>
  <si>
    <r>
      <t>5600</t>
    </r>
    <r>
      <rPr>
        <b/>
        <i/>
        <sz val="5"/>
        <rFont val="Times New Roman"/>
        <family val="1"/>
        <charset val="204"/>
      </rPr>
      <t xml:space="preserve">
5090,91*1,1</t>
    </r>
  </si>
  <si>
    <r>
      <t>4900,01</t>
    </r>
    <r>
      <rPr>
        <b/>
        <i/>
        <sz val="5"/>
        <rFont val="Times New Roman"/>
        <family val="1"/>
        <charset val="204"/>
      </rPr>
      <t xml:space="preserve">
4454,55*1,1</t>
    </r>
  </si>
  <si>
    <r>
      <t>180</t>
    </r>
    <r>
      <rPr>
        <b/>
        <i/>
        <sz val="5"/>
        <rFont val="Times New Roman"/>
        <family val="1"/>
        <charset val="204"/>
      </rPr>
      <t xml:space="preserve">
163,64*1,1</t>
    </r>
  </si>
  <si>
    <r>
      <t>500,01</t>
    </r>
    <r>
      <rPr>
        <b/>
        <i/>
        <sz val="5"/>
        <rFont val="Times New Roman"/>
        <family val="1"/>
        <charset val="204"/>
      </rPr>
      <t xml:space="preserve">
454,55*1,1</t>
    </r>
  </si>
  <si>
    <r>
      <t>1700</t>
    </r>
    <r>
      <rPr>
        <b/>
        <i/>
        <sz val="5"/>
        <rFont val="Times New Roman"/>
        <family val="1"/>
        <charset val="204"/>
      </rPr>
      <t xml:space="preserve">
1545,45*1,1</t>
    </r>
  </si>
  <si>
    <r>
      <t>23000</t>
    </r>
    <r>
      <rPr>
        <b/>
        <i/>
        <sz val="5"/>
        <rFont val="Times New Roman"/>
        <family val="1"/>
        <charset val="204"/>
      </rPr>
      <t xml:space="preserve">
20909,09*1,1</t>
    </r>
  </si>
  <si>
    <r>
      <t>4100</t>
    </r>
    <r>
      <rPr>
        <b/>
        <i/>
        <sz val="5"/>
        <rFont val="Times New Roman"/>
        <family val="1"/>
        <charset val="204"/>
      </rPr>
      <t xml:space="preserve">
3727,27*1,1</t>
    </r>
  </si>
  <si>
    <r>
      <t>300</t>
    </r>
    <r>
      <rPr>
        <b/>
        <i/>
        <sz val="5"/>
        <rFont val="Times New Roman"/>
        <family val="1"/>
        <charset val="204"/>
      </rPr>
      <t xml:space="preserve">
272,73*1,1</t>
    </r>
  </si>
  <si>
    <r>
      <t>250</t>
    </r>
    <r>
      <rPr>
        <b/>
        <i/>
        <sz val="5"/>
        <rFont val="Times New Roman"/>
        <family val="1"/>
        <charset val="204"/>
      </rPr>
      <t xml:space="preserve">
227,27*1,1</t>
    </r>
  </si>
  <si>
    <r>
      <t>40000</t>
    </r>
    <r>
      <rPr>
        <b/>
        <i/>
        <sz val="5"/>
        <rFont val="Times New Roman"/>
        <family val="1"/>
        <charset val="204"/>
      </rPr>
      <t xml:space="preserve">
36363,64*1,1</t>
    </r>
  </si>
  <si>
    <r>
      <t>121000</t>
    </r>
    <r>
      <rPr>
        <b/>
        <i/>
        <sz val="5"/>
        <rFont val="Times New Roman"/>
        <family val="1"/>
        <charset val="204"/>
      </rPr>
      <t xml:space="preserve">
110000,00*1,1</t>
    </r>
  </si>
  <si>
    <t>Наименование основного ТМЦ Подрядчика</t>
  </si>
  <si>
    <t>Приложение №2</t>
  </si>
  <si>
    <t>СОГЛАСОВАНО:</t>
  </si>
  <si>
    <t>УТВЕРЖДАЮ</t>
  </si>
  <si>
    <t>Генеральный директор</t>
  </si>
  <si>
    <t>М.В. Кудрявцев</t>
  </si>
  <si>
    <t>Материалы Подрядчика 100%</t>
  </si>
  <si>
    <t>ООО "ЕвроСибЭнерго-сервис"</t>
  </si>
  <si>
    <t xml:space="preserve">ВЕДОМОСТЬ ОБЪЕМОВ РАБОТ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</si>
</sst>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0.000"/>
    <numFmt numFmtId="165" formatCode="_-* #,##0.0000\ _₽_-;\-* #,##0.0000\ _₽_-;_-* &quot;-&quot;??\ _₽_-;_-@_-"/>
  </numFmts>
  <fonts count="2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7"/>
      <name val="Times New Roman"/>
      <family val="1"/>
      <charset val="204"/>
    </font>
    <font>
      <i/>
      <sz val="6"/>
      <name val="Times New Roman"/>
      <family val="1"/>
      <charset val="204"/>
    </font>
    <font>
      <sz val="7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5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43" fontId="5" fillId="0" borderId="0" applyFont="0" applyFill="0" applyBorder="0" applyAlignment="0" applyProtection="0"/>
    <xf numFmtId="0" fontId="1" fillId="0" borderId="0"/>
    <xf numFmtId="0" fontId="5" fillId="0" borderId="0"/>
    <xf numFmtId="0" fontId="20" fillId="0" borderId="0"/>
    <xf numFmtId="0" fontId="5" fillId="0" borderId="0"/>
    <xf numFmtId="0" fontId="5" fillId="0" borderId="0"/>
    <xf numFmtId="0" fontId="25" fillId="0" borderId="0"/>
  </cellStyleXfs>
  <cellXfs count="138">
    <xf numFmtId="0" fontId="0" fillId="0" borderId="0" xfId="0"/>
    <xf numFmtId="0" fontId="3" fillId="0" borderId="0" xfId="0" applyNumberFormat="1" applyFont="1" applyAlignment="1">
      <alignment horizontal="center" vertical="top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3" fillId="0" borderId="0" xfId="0" applyFont="1"/>
    <xf numFmtId="0" fontId="3" fillId="0" borderId="0" xfId="0" applyNumberFormat="1" applyFont="1" applyBorder="1" applyAlignment="1">
      <alignment horizontal="center" vertical="top"/>
    </xf>
    <xf numFmtId="0" fontId="3" fillId="0" borderId="0" xfId="0" applyFont="1" applyBorder="1" applyAlignment="1">
      <alignment horizontal="right" vertical="top"/>
    </xf>
    <xf numFmtId="0" fontId="3" fillId="0" borderId="0" xfId="0" applyFont="1" applyAlignment="1">
      <alignment vertical="top" wrapText="1"/>
    </xf>
    <xf numFmtId="0" fontId="4" fillId="0" borderId="0" xfId="0" applyFont="1" applyAlignment="1">
      <alignment horizontal="center" vertical="top"/>
    </xf>
    <xf numFmtId="0" fontId="3" fillId="0" borderId="1" xfId="0" applyFont="1" applyBorder="1"/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164" fontId="3" fillId="0" borderId="1" xfId="0" applyNumberFormat="1" applyFont="1" applyBorder="1" applyAlignment="1">
      <alignment horizontal="right" vertical="top"/>
    </xf>
    <xf numFmtId="0" fontId="3" fillId="0" borderId="0" xfId="0" applyFont="1" applyAlignment="1">
      <alignment horizontal="center" vertical="top" wrapText="1"/>
    </xf>
    <xf numFmtId="0" fontId="0" fillId="0" borderId="0" xfId="0" applyAlignment="1">
      <alignment wrapText="1"/>
    </xf>
    <xf numFmtId="0" fontId="4" fillId="0" borderId="0" xfId="0" applyFont="1" applyBorder="1" applyAlignment="1">
      <alignment horizontal="center" vertical="top"/>
    </xf>
    <xf numFmtId="0" fontId="3" fillId="0" borderId="4" xfId="0" applyNumberFormat="1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/>
    </xf>
    <xf numFmtId="0" fontId="3" fillId="0" borderId="1" xfId="0" quotePrefix="1" applyNumberFormat="1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6" fillId="0" borderId="1" xfId="0" applyFont="1" applyBorder="1" applyAlignment="1">
      <alignment wrapText="1"/>
    </xf>
    <xf numFmtId="0" fontId="6" fillId="0" borderId="0" xfId="0" applyFont="1"/>
    <xf numFmtId="0" fontId="6" fillId="0" borderId="1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43" fontId="6" fillId="0" borderId="0" xfId="1" applyFont="1"/>
    <xf numFmtId="165" fontId="6" fillId="0" borderId="1" xfId="1" applyNumberFormat="1" applyFont="1" applyBorder="1" applyAlignment="1">
      <alignment wrapText="1"/>
    </xf>
    <xf numFmtId="165" fontId="6" fillId="0" borderId="0" xfId="1" applyNumberFormat="1" applyFont="1"/>
    <xf numFmtId="0" fontId="6" fillId="0" borderId="5" xfId="0" applyFont="1" applyBorder="1" applyAlignment="1">
      <alignment wrapText="1"/>
    </xf>
    <xf numFmtId="43" fontId="7" fillId="0" borderId="0" xfId="0" applyNumberFormat="1" applyFont="1"/>
    <xf numFmtId="43" fontId="6" fillId="0" borderId="0" xfId="1" applyFont="1" applyFill="1"/>
    <xf numFmtId="0" fontId="6" fillId="0" borderId="0" xfId="3" applyFont="1" applyAlignment="1">
      <alignment horizontal="center" vertical="top"/>
    </xf>
    <xf numFmtId="49" fontId="6" fillId="0" borderId="0" xfId="3" applyNumberFormat="1" applyFont="1" applyAlignment="1">
      <alignment horizontal="left" vertical="top"/>
    </xf>
    <xf numFmtId="0" fontId="6" fillId="0" borderId="0" xfId="3" applyFont="1" applyAlignment="1">
      <alignment horizontal="left" vertical="top" wrapText="1"/>
    </xf>
    <xf numFmtId="0" fontId="6" fillId="0" borderId="0" xfId="3" applyFont="1" applyAlignment="1">
      <alignment horizontal="center" vertical="top" wrapText="1"/>
    </xf>
    <xf numFmtId="0" fontId="6" fillId="0" borderId="0" xfId="3" applyFont="1"/>
    <xf numFmtId="0" fontId="6" fillId="0" borderId="0" xfId="3" applyFont="1" applyAlignment="1">
      <alignment horizontal="right" vertical="top"/>
    </xf>
    <xf numFmtId="0" fontId="8" fillId="0" borderId="0" xfId="2" applyFont="1"/>
    <xf numFmtId="0" fontId="7" fillId="0" borderId="0" xfId="3" applyFont="1" applyAlignment="1">
      <alignment horizontal="center" vertical="top"/>
    </xf>
    <xf numFmtId="0" fontId="6" fillId="0" borderId="0" xfId="3" applyFont="1" applyAlignment="1">
      <alignment horizontal="right" vertical="top" wrapText="1"/>
    </xf>
    <xf numFmtId="0" fontId="6" fillId="0" borderId="6" xfId="3" applyFont="1" applyBorder="1" applyAlignment="1">
      <alignment horizontal="center" vertical="top" wrapText="1"/>
    </xf>
    <xf numFmtId="0" fontId="6" fillId="0" borderId="6" xfId="3" applyFont="1" applyBorder="1"/>
    <xf numFmtId="0" fontId="6" fillId="0" borderId="6" xfId="3" applyFont="1" applyBorder="1" applyAlignment="1">
      <alignment horizontal="right" vertical="top"/>
    </xf>
    <xf numFmtId="0" fontId="9" fillId="0" borderId="6" xfId="3" applyFont="1" applyBorder="1" applyAlignment="1">
      <alignment horizontal="center" vertical="top"/>
    </xf>
    <xf numFmtId="0" fontId="9" fillId="0" borderId="0" xfId="3" applyFont="1" applyAlignment="1">
      <alignment horizontal="center" vertical="top"/>
    </xf>
    <xf numFmtId="49" fontId="9" fillId="0" borderId="0" xfId="3" applyNumberFormat="1" applyFont="1" applyAlignment="1">
      <alignment horizontal="left" vertical="top"/>
    </xf>
    <xf numFmtId="0" fontId="3" fillId="0" borderId="0" xfId="3" applyFont="1" applyAlignment="1">
      <alignment horizontal="right" vertical="top"/>
    </xf>
    <xf numFmtId="0" fontId="6" fillId="0" borderId="0" xfId="3" applyFont="1" applyAlignment="1">
      <alignment horizontal="left"/>
    </xf>
    <xf numFmtId="0" fontId="6" fillId="0" borderId="0" xfId="3" applyFont="1" applyAlignment="1">
      <alignment horizontal="left" vertical="top"/>
    </xf>
    <xf numFmtId="0" fontId="6" fillId="0" borderId="0" xfId="3" applyFont="1" applyAlignment="1"/>
    <xf numFmtId="0" fontId="10" fillId="0" borderId="0" xfId="3" applyFont="1" applyAlignment="1">
      <alignment horizontal="right" vertical="top"/>
    </xf>
    <xf numFmtId="0" fontId="11" fillId="0" borderId="1" xfId="3" applyFont="1" applyBorder="1" applyAlignment="1">
      <alignment horizontal="center" vertical="center" wrapText="1"/>
    </xf>
    <xf numFmtId="0" fontId="11" fillId="0" borderId="1" xfId="3" applyFont="1" applyBorder="1" applyAlignment="1">
      <alignment horizontal="center" vertical="top"/>
    </xf>
    <xf numFmtId="49" fontId="11" fillId="0" borderId="1" xfId="3" applyNumberFormat="1" applyFont="1" applyBorder="1" applyAlignment="1">
      <alignment horizontal="center" vertical="center"/>
    </xf>
    <xf numFmtId="0" fontId="11" fillId="0" borderId="1" xfId="3" applyFont="1" applyBorder="1" applyAlignment="1">
      <alignment horizontal="center" vertical="center"/>
    </xf>
    <xf numFmtId="0" fontId="11" fillId="0" borderId="1" xfId="3" quotePrefix="1" applyFont="1" applyBorder="1" applyAlignment="1">
      <alignment horizontal="center" vertical="top"/>
    </xf>
    <xf numFmtId="49" fontId="12" fillId="0" borderId="1" xfId="3" applyNumberFormat="1" applyFont="1" applyBorder="1" applyAlignment="1">
      <alignment horizontal="left" vertical="top" wrapText="1"/>
    </xf>
    <xf numFmtId="0" fontId="11" fillId="0" borderId="1" xfId="3" applyFont="1" applyBorder="1" applyAlignment="1">
      <alignment horizontal="left" vertical="top" wrapText="1"/>
    </xf>
    <xf numFmtId="0" fontId="11" fillId="0" borderId="1" xfId="3" applyFont="1" applyBorder="1" applyAlignment="1">
      <alignment horizontal="center" vertical="top" wrapText="1"/>
    </xf>
    <xf numFmtId="0" fontId="10" fillId="0" borderId="1" xfId="3" applyFont="1" applyBorder="1" applyAlignment="1">
      <alignment horizontal="center" vertical="top" wrapText="1"/>
    </xf>
    <xf numFmtId="0" fontId="15" fillId="0" borderId="1" xfId="3" applyFont="1" applyBorder="1" applyAlignment="1">
      <alignment horizontal="right" vertical="top" wrapText="1"/>
    </xf>
    <xf numFmtId="0" fontId="15" fillId="0" borderId="1" xfId="3" applyFont="1" applyBorder="1" applyAlignment="1">
      <alignment horizontal="right" vertical="top"/>
    </xf>
    <xf numFmtId="0" fontId="17" fillId="0" borderId="1" xfId="3" applyFont="1" applyBorder="1" applyAlignment="1">
      <alignment horizontal="right" vertical="top" wrapText="1"/>
    </xf>
    <xf numFmtId="0" fontId="10" fillId="0" borderId="1" xfId="3" applyFont="1" applyBorder="1" applyAlignment="1">
      <alignment horizontal="center" vertical="top"/>
    </xf>
    <xf numFmtId="0" fontId="12" fillId="0" borderId="1" xfId="3" quotePrefix="1" applyFont="1" applyBorder="1" applyAlignment="1">
      <alignment horizontal="center" vertical="top"/>
    </xf>
    <xf numFmtId="49" fontId="11" fillId="0" borderId="1" xfId="3" applyNumberFormat="1" applyFont="1" applyBorder="1" applyAlignment="1">
      <alignment horizontal="left" vertical="top"/>
    </xf>
    <xf numFmtId="0" fontId="12" fillId="0" borderId="1" xfId="3" applyFont="1" applyBorder="1" applyAlignment="1">
      <alignment horizontal="left" vertical="top" wrapText="1"/>
    </xf>
    <xf numFmtId="0" fontId="12" fillId="0" borderId="1" xfId="3" applyFont="1" applyBorder="1" applyAlignment="1">
      <alignment horizontal="center" vertical="top" wrapText="1"/>
    </xf>
    <xf numFmtId="0" fontId="18" fillId="0" borderId="1" xfId="3" applyFont="1" applyBorder="1" applyAlignment="1">
      <alignment horizontal="center" vertical="top"/>
    </xf>
    <xf numFmtId="0" fontId="17" fillId="0" borderId="1" xfId="3" applyFont="1" applyBorder="1" applyAlignment="1">
      <alignment horizontal="right" vertical="top"/>
    </xf>
    <xf numFmtId="43" fontId="15" fillId="0" borderId="1" xfId="1" applyFont="1" applyBorder="1" applyAlignment="1">
      <alignment horizontal="right" vertical="top" wrapText="1"/>
    </xf>
    <xf numFmtId="43" fontId="17" fillId="0" borderId="1" xfId="1" applyFont="1" applyBorder="1" applyAlignment="1">
      <alignment horizontal="right" vertical="top" wrapText="1"/>
    </xf>
    <xf numFmtId="0" fontId="3" fillId="0" borderId="1" xfId="0" applyFont="1" applyBorder="1" applyAlignment="1">
      <alignment horizontal="left"/>
    </xf>
    <xf numFmtId="0" fontId="3" fillId="0" borderId="0" xfId="0" applyNumberFormat="1" applyFont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NumberFormat="1" applyFont="1" applyBorder="1" applyAlignment="1">
      <alignment vertical="top" wrapText="1"/>
    </xf>
    <xf numFmtId="0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quotePrefix="1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vertical="top" wrapText="1"/>
    </xf>
    <xf numFmtId="49" fontId="3" fillId="0" borderId="0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center"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8" fillId="2" borderId="0" xfId="0" applyFont="1" applyFill="1"/>
    <xf numFmtId="0" fontId="21" fillId="2" borderId="0" xfId="0" applyFont="1" applyFill="1" applyAlignment="1"/>
    <xf numFmtId="0" fontId="21" fillId="2" borderId="0" xfId="0" applyFont="1" applyFill="1" applyAlignment="1">
      <alignment horizontal="right"/>
    </xf>
    <xf numFmtId="0" fontId="16" fillId="2" borderId="0" xfId="3" applyFont="1" applyFill="1" applyAlignment="1"/>
    <xf numFmtId="0" fontId="9" fillId="2" borderId="0" xfId="3" applyFont="1" applyFill="1" applyAlignment="1">
      <alignment horizontal="right"/>
    </xf>
    <xf numFmtId="49" fontId="3" fillId="2" borderId="0" xfId="5" applyNumberFormat="1" applyFont="1" applyFill="1" applyAlignment="1">
      <alignment horizontal="left"/>
    </xf>
    <xf numFmtId="0" fontId="11" fillId="2" borderId="0" xfId="3" applyFont="1" applyFill="1" applyAlignment="1">
      <alignment horizontal="right"/>
    </xf>
    <xf numFmtId="0" fontId="22" fillId="2" borderId="0" xfId="0" applyFont="1" applyFill="1"/>
    <xf numFmtId="0" fontId="23" fillId="2" borderId="0" xfId="6" applyFont="1" applyFill="1" applyAlignment="1">
      <alignment horizontal="left" vertical="center" wrapText="1"/>
    </xf>
    <xf numFmtId="0" fontId="23" fillId="2" borderId="0" xfId="5" applyFont="1" applyFill="1" applyAlignment="1"/>
    <xf numFmtId="0" fontId="23" fillId="2" borderId="0" xfId="4" applyFont="1" applyFill="1" applyAlignment="1"/>
    <xf numFmtId="0" fontId="24" fillId="2" borderId="0" xfId="0" applyFont="1" applyFill="1" applyBorder="1" applyAlignment="1">
      <alignment horizontal="right" vertical="top"/>
    </xf>
    <xf numFmtId="49" fontId="24" fillId="0" borderId="0" xfId="5" applyNumberFormat="1" applyFont="1" applyAlignment="1">
      <alignment horizontal="left"/>
    </xf>
    <xf numFmtId="0" fontId="24" fillId="2" borderId="0" xfId="6" applyFont="1" applyFill="1" applyAlignment="1">
      <alignment horizontal="left" vertical="center" wrapText="1"/>
    </xf>
    <xf numFmtId="49" fontId="24" fillId="2" borderId="0" xfId="5" applyNumberFormat="1" applyFont="1" applyFill="1" applyAlignment="1">
      <alignment horizontal="left"/>
    </xf>
    <xf numFmtId="0" fontId="24" fillId="0" borderId="0" xfId="7" applyFont="1" applyBorder="1" applyAlignment="1"/>
    <xf numFmtId="0" fontId="24" fillId="2" borderId="0" xfId="6" applyFont="1" applyFill="1" applyAlignment="1">
      <alignment horizontal="left" wrapText="1"/>
    </xf>
    <xf numFmtId="0" fontId="22" fillId="2" borderId="0" xfId="0" applyFont="1" applyFill="1" applyAlignment="1"/>
    <xf numFmtId="49" fontId="24" fillId="2" borderId="4" xfId="5" applyNumberFormat="1" applyFont="1" applyFill="1" applyBorder="1" applyAlignment="1">
      <alignment horizontal="left"/>
    </xf>
    <xf numFmtId="0" fontId="24" fillId="0" borderId="0" xfId="0" applyFont="1" applyFill="1" applyBorder="1" applyAlignment="1">
      <alignment horizontal="left" vertical="center"/>
    </xf>
    <xf numFmtId="0" fontId="24" fillId="2" borderId="0" xfId="0" applyFont="1" applyFill="1" applyBorder="1" applyAlignment="1">
      <alignment vertical="center"/>
    </xf>
    <xf numFmtId="0" fontId="24" fillId="2" borderId="0" xfId="0" applyFont="1" applyFill="1" applyBorder="1"/>
    <xf numFmtId="0" fontId="3" fillId="0" borderId="0" xfId="0" applyFont="1" applyAlignment="1">
      <alignment horizontal="left" vertical="top"/>
    </xf>
    <xf numFmtId="0" fontId="26" fillId="0" borderId="0" xfId="0" applyFont="1" applyAlignment="1">
      <alignment horizontal="right" vertical="center"/>
    </xf>
    <xf numFmtId="0" fontId="3" fillId="0" borderId="1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vertical="top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24" fillId="2" borderId="0" xfId="5" applyNumberFormat="1" applyFont="1" applyFill="1" applyAlignment="1">
      <alignment horizontal="left" wrapText="1"/>
    </xf>
    <xf numFmtId="0" fontId="3" fillId="0" borderId="1" xfId="0" applyFont="1" applyBorder="1" applyAlignment="1">
      <alignment horizontal="center" vertical="center"/>
    </xf>
    <xf numFmtId="0" fontId="11" fillId="0" borderId="1" xfId="3" applyFont="1" applyBorder="1" applyAlignment="1">
      <alignment horizontal="left" vertical="top" wrapText="1"/>
    </xf>
    <xf numFmtId="0" fontId="8" fillId="0" borderId="1" xfId="2" applyFont="1" applyBorder="1" applyAlignment="1">
      <alignment vertical="top" wrapText="1"/>
    </xf>
    <xf numFmtId="0" fontId="12" fillId="0" borderId="1" xfId="3" applyFont="1" applyBorder="1" applyAlignment="1">
      <alignment horizontal="left" vertical="top" wrapText="1"/>
    </xf>
    <xf numFmtId="0" fontId="7" fillId="0" borderId="1" xfId="3" applyFont="1" applyBorder="1" applyAlignment="1">
      <alignment horizontal="left" vertical="top" wrapText="1"/>
    </xf>
    <xf numFmtId="0" fontId="11" fillId="0" borderId="1" xfId="3" applyFont="1" applyBorder="1" applyAlignment="1">
      <alignment horizontal="center" vertical="center" wrapText="1"/>
    </xf>
    <xf numFmtId="0" fontId="11" fillId="0" borderId="1" xfId="3" applyFont="1" applyBorder="1" applyAlignment="1">
      <alignment horizontal="center" vertical="center"/>
    </xf>
    <xf numFmtId="49" fontId="11" fillId="0" borderId="1" xfId="3" applyNumberFormat="1" applyFont="1" applyBorder="1" applyAlignment="1">
      <alignment horizontal="center" vertical="center" wrapText="1"/>
    </xf>
    <xf numFmtId="49" fontId="11" fillId="0" borderId="1" xfId="3" applyNumberFormat="1" applyFont="1" applyBorder="1" applyAlignment="1">
      <alignment horizontal="center" vertical="center"/>
    </xf>
    <xf numFmtId="0" fontId="6" fillId="0" borderId="1" xfId="3" applyFont="1" applyBorder="1" applyAlignment="1">
      <alignment horizontal="center" vertical="center" wrapText="1"/>
    </xf>
    <xf numFmtId="0" fontId="6" fillId="0" borderId="0" xfId="3" applyFont="1" applyAlignment="1">
      <alignment horizontal="left" wrapText="1"/>
    </xf>
    <xf numFmtId="0" fontId="8" fillId="0" borderId="0" xfId="2" applyFont="1" applyAlignment="1">
      <alignment wrapText="1"/>
    </xf>
    <xf numFmtId="0" fontId="6" fillId="0" borderId="0" xfId="3" applyFont="1" applyAlignment="1">
      <alignment horizontal="right"/>
    </xf>
    <xf numFmtId="0" fontId="8" fillId="0" borderId="0" xfId="2" applyFont="1" applyAlignment="1">
      <alignment horizontal="right"/>
    </xf>
    <xf numFmtId="0" fontId="6" fillId="0" borderId="0" xfId="3" applyFont="1" applyBorder="1" applyAlignment="1">
      <alignment horizontal="left" vertical="top" wrapText="1"/>
    </xf>
    <xf numFmtId="0" fontId="12" fillId="0" borderId="1" xfId="3" applyFont="1" applyBorder="1" applyAlignment="1">
      <alignment horizontal="center" vertical="top"/>
    </xf>
    <xf numFmtId="0" fontId="8" fillId="0" borderId="1" xfId="2" applyFont="1" applyBorder="1" applyAlignment="1">
      <alignment vertical="top"/>
    </xf>
  </cellXfs>
  <cellStyles count="8">
    <cellStyle name="Обычный" xfId="0" builtinId="0"/>
    <cellStyle name="Обычный 10" xfId="4"/>
    <cellStyle name="Обычный 2" xfId="3"/>
    <cellStyle name="Обычный 2 10" xfId="5"/>
    <cellStyle name="Обычный 2 2 3" xfId="7"/>
    <cellStyle name="Обычный 2 5" xfId="6"/>
    <cellStyle name="Обычный 3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00B0F0"/>
    <pageSetUpPr autoPageBreaks="0" fitToPage="1"/>
  </sheetPr>
  <dimension ref="A1:Q34"/>
  <sheetViews>
    <sheetView showGridLines="0" tabSelected="1" view="pageBreakPreview" zoomScale="70" zoomScaleNormal="90" zoomScaleSheetLayoutView="70" workbookViewId="0">
      <selection activeCell="H10" sqref="H10"/>
    </sheetView>
  </sheetViews>
  <sheetFormatPr defaultRowHeight="15" x14ac:dyDescent="0.25"/>
  <cols>
    <col min="1" max="1" width="10" style="3" customWidth="1"/>
    <col min="2" max="2" width="63.28515625" style="7" customWidth="1"/>
    <col min="3" max="3" width="11.85546875" style="12" customWidth="1"/>
    <col min="4" max="4" width="14.5703125" style="73" customWidth="1"/>
    <col min="5" max="5" width="28.42578125" style="1" customWidth="1"/>
    <col min="6" max="7" width="11.85546875" style="1" customWidth="1"/>
    <col min="8" max="8" width="48.85546875" style="4" customWidth="1"/>
    <col min="9" max="9" width="11.85546875" style="4" customWidth="1"/>
    <col min="10" max="10" width="14.5703125" style="4" customWidth="1"/>
    <col min="11" max="11" width="11.140625" style="4" customWidth="1"/>
    <col min="12" max="16384" width="9.140625" style="4"/>
  </cols>
  <sheetData>
    <row r="1" spans="2:17" s="90" customFormat="1" ht="15.75" x14ac:dyDescent="0.25">
      <c r="C1" s="91"/>
      <c r="D1" s="91"/>
      <c r="E1" s="92"/>
      <c r="F1" s="91"/>
      <c r="H1" s="93"/>
      <c r="I1" s="93"/>
      <c r="J1" s="94" t="s">
        <v>413</v>
      </c>
      <c r="Q1" s="95"/>
    </row>
    <row r="2" spans="2:17" s="90" customFormat="1" ht="15.75" x14ac:dyDescent="0.25">
      <c r="H2" s="96"/>
      <c r="I2" s="96"/>
      <c r="J2" s="113"/>
    </row>
    <row r="3" spans="2:17" s="90" customFormat="1" ht="15.75" x14ac:dyDescent="0.25">
      <c r="H3" s="96"/>
      <c r="I3" s="96"/>
      <c r="J3" s="113"/>
    </row>
    <row r="4" spans="2:17" s="90" customFormat="1" x14ac:dyDescent="0.25"/>
    <row r="5" spans="2:17" s="90" customFormat="1" x14ac:dyDescent="0.25"/>
    <row r="6" spans="2:17" s="97" customFormat="1" ht="15.75" customHeight="1" x14ac:dyDescent="0.25">
      <c r="B6" s="98" t="s">
        <v>414</v>
      </c>
      <c r="C6" s="98"/>
      <c r="H6" s="99" t="s">
        <v>415</v>
      </c>
      <c r="I6" s="100"/>
      <c r="J6" s="99"/>
      <c r="K6" s="101"/>
    </row>
    <row r="7" spans="2:17" s="97" customFormat="1" ht="15.75" x14ac:dyDescent="0.25">
      <c r="B7" s="102"/>
      <c r="C7" s="103"/>
      <c r="H7" s="120" t="s">
        <v>416</v>
      </c>
      <c r="I7" s="120"/>
      <c r="J7" s="104"/>
    </row>
    <row r="8" spans="2:17" s="97" customFormat="1" ht="15.75" x14ac:dyDescent="0.25">
      <c r="B8" s="102"/>
      <c r="C8" s="103"/>
      <c r="H8" s="104" t="s">
        <v>419</v>
      </c>
      <c r="I8" s="104"/>
      <c r="J8" s="104"/>
    </row>
    <row r="9" spans="2:17" s="97" customFormat="1" ht="15.75" x14ac:dyDescent="0.25">
      <c r="B9" s="105"/>
      <c r="C9" s="106"/>
      <c r="D9" s="107"/>
      <c r="H9" s="108"/>
      <c r="I9" s="109" t="s">
        <v>417</v>
      </c>
    </row>
    <row r="10" spans="2:17" s="97" customFormat="1" ht="15.75" x14ac:dyDescent="0.25">
      <c r="B10" s="102"/>
      <c r="C10" s="110"/>
      <c r="H10" s="104"/>
      <c r="I10" s="104"/>
      <c r="J10" s="104"/>
      <c r="K10" s="111"/>
    </row>
    <row r="11" spans="2:17" ht="15.75" x14ac:dyDescent="0.25">
      <c r="B11" s="104"/>
      <c r="C11" s="3"/>
      <c r="D11" s="1"/>
      <c r="E11" s="14"/>
      <c r="I11" s="2"/>
      <c r="J11" s="2"/>
    </row>
    <row r="12" spans="2:17" x14ac:dyDescent="0.25">
      <c r="E12" s="3" t="s">
        <v>420</v>
      </c>
      <c r="I12" s="2"/>
      <c r="J12" s="2"/>
    </row>
    <row r="13" spans="2:17" x14ac:dyDescent="0.25">
      <c r="E13" s="3"/>
      <c r="I13" s="2"/>
      <c r="J13" s="2"/>
    </row>
    <row r="14" spans="2:17" x14ac:dyDescent="0.25">
      <c r="E14" s="14"/>
      <c r="H14" s="2"/>
      <c r="I14" s="2"/>
      <c r="J14" s="2"/>
    </row>
    <row r="15" spans="2:17" x14ac:dyDescent="0.25">
      <c r="C15" s="76"/>
      <c r="D15" s="74"/>
      <c r="E15" s="18"/>
      <c r="F15" s="17"/>
      <c r="G15" s="17"/>
      <c r="J15" s="2"/>
    </row>
    <row r="16" spans="2:17" x14ac:dyDescent="0.25">
      <c r="D16" s="75"/>
      <c r="E16" s="16" t="s">
        <v>0</v>
      </c>
      <c r="F16" s="5"/>
      <c r="G16" s="5"/>
      <c r="J16" s="6"/>
    </row>
    <row r="17" spans="1:10" x14ac:dyDescent="0.25">
      <c r="A17" s="8"/>
      <c r="H17" s="2"/>
      <c r="I17" s="2"/>
      <c r="J17" s="2"/>
    </row>
    <row r="18" spans="1:10" x14ac:dyDescent="0.25">
      <c r="H18" s="2"/>
      <c r="I18" s="2"/>
      <c r="J18" s="2"/>
    </row>
    <row r="19" spans="1:10" s="12" customFormat="1" x14ac:dyDescent="0.2">
      <c r="A19" s="117" t="s">
        <v>1</v>
      </c>
      <c r="B19" s="119" t="s">
        <v>62</v>
      </c>
      <c r="C19" s="119" t="s">
        <v>79</v>
      </c>
      <c r="D19" s="119"/>
      <c r="E19" s="116" t="s">
        <v>80</v>
      </c>
      <c r="F19" s="116"/>
      <c r="G19" s="116"/>
      <c r="H19" s="121" t="s">
        <v>412</v>
      </c>
      <c r="I19" s="119" t="s">
        <v>2</v>
      </c>
      <c r="J19" s="116" t="s">
        <v>63</v>
      </c>
    </row>
    <row r="20" spans="1:10" s="12" customFormat="1" ht="30" x14ac:dyDescent="0.2">
      <c r="A20" s="118"/>
      <c r="B20" s="119"/>
      <c r="C20" s="82" t="s">
        <v>2</v>
      </c>
      <c r="D20" s="78" t="s">
        <v>63</v>
      </c>
      <c r="E20" s="78" t="s">
        <v>81</v>
      </c>
      <c r="F20" s="78" t="s">
        <v>2</v>
      </c>
      <c r="G20" s="78" t="s">
        <v>63</v>
      </c>
      <c r="H20" s="121"/>
      <c r="I20" s="119"/>
      <c r="J20" s="116"/>
    </row>
    <row r="21" spans="1:10" s="12" customFormat="1" x14ac:dyDescent="0.2">
      <c r="A21" s="81">
        <v>1</v>
      </c>
      <c r="B21" s="81">
        <v>2</v>
      </c>
      <c r="C21" s="82">
        <v>3</v>
      </c>
      <c r="D21" s="82">
        <v>4</v>
      </c>
      <c r="E21" s="82">
        <v>5</v>
      </c>
      <c r="F21" s="82">
        <v>6</v>
      </c>
      <c r="G21" s="82">
        <v>7</v>
      </c>
      <c r="H21" s="81">
        <v>9</v>
      </c>
      <c r="I21" s="81">
        <v>10</v>
      </c>
      <c r="J21" s="81">
        <v>11</v>
      </c>
    </row>
    <row r="22" spans="1:10" x14ac:dyDescent="0.25">
      <c r="A22" s="77"/>
      <c r="B22" s="77"/>
      <c r="C22" s="79"/>
      <c r="D22" s="78"/>
      <c r="E22" s="80"/>
      <c r="F22" s="80"/>
      <c r="G22" s="80"/>
      <c r="H22" s="72"/>
      <c r="I22" s="9"/>
      <c r="J22" s="9"/>
    </row>
    <row r="23" spans="1:10" x14ac:dyDescent="0.25">
      <c r="A23" s="115"/>
      <c r="B23" s="115"/>
      <c r="C23" s="116"/>
      <c r="D23" s="116"/>
      <c r="E23" s="114"/>
      <c r="F23" s="114"/>
      <c r="G23" s="114"/>
      <c r="H23" s="20"/>
      <c r="I23" s="79"/>
      <c r="J23" s="78"/>
    </row>
    <row r="24" spans="1:10" x14ac:dyDescent="0.25">
      <c r="A24" s="115"/>
      <c r="B24" s="115"/>
      <c r="C24" s="116"/>
      <c r="D24" s="116"/>
      <c r="E24" s="114"/>
      <c r="F24" s="114"/>
      <c r="G24" s="114"/>
      <c r="H24" s="72"/>
      <c r="I24" s="81"/>
      <c r="J24" s="81"/>
    </row>
    <row r="25" spans="1:10" x14ac:dyDescent="0.25">
      <c r="A25" s="77"/>
      <c r="B25" s="77"/>
      <c r="C25" s="79"/>
      <c r="D25" s="78"/>
      <c r="E25" s="19"/>
      <c r="F25" s="80"/>
      <c r="G25" s="80"/>
      <c r="H25" s="72"/>
      <c r="I25" s="81"/>
      <c r="J25" s="81"/>
    </row>
    <row r="26" spans="1:10" x14ac:dyDescent="0.25">
      <c r="A26" s="115"/>
      <c r="B26" s="115"/>
      <c r="C26" s="116"/>
      <c r="D26" s="116"/>
      <c r="E26" s="114"/>
      <c r="F26" s="114"/>
      <c r="G26" s="114"/>
      <c r="H26" s="20"/>
      <c r="I26" s="79"/>
      <c r="J26" s="78"/>
    </row>
    <row r="27" spans="1:10" x14ac:dyDescent="0.25">
      <c r="A27" s="115"/>
      <c r="B27" s="115"/>
      <c r="C27" s="116"/>
      <c r="D27" s="116"/>
      <c r="E27" s="114"/>
      <c r="F27" s="114"/>
      <c r="G27" s="114"/>
      <c r="H27" s="20"/>
      <c r="I27" s="79"/>
      <c r="J27" s="78"/>
    </row>
    <row r="28" spans="1:10" x14ac:dyDescent="0.25">
      <c r="A28" s="115"/>
      <c r="B28" s="115"/>
      <c r="C28" s="116"/>
      <c r="D28" s="116"/>
      <c r="E28" s="114"/>
      <c r="F28" s="114"/>
      <c r="G28" s="114"/>
      <c r="H28" s="72"/>
      <c r="I28" s="81"/>
      <c r="J28" s="78"/>
    </row>
    <row r="29" spans="1:10" x14ac:dyDescent="0.25">
      <c r="A29" s="115"/>
      <c r="B29" s="115"/>
      <c r="C29" s="116"/>
      <c r="D29" s="116"/>
      <c r="E29" s="114"/>
      <c r="F29" s="114"/>
      <c r="G29" s="114"/>
      <c r="H29" s="72"/>
      <c r="I29" s="81"/>
      <c r="J29" s="81"/>
    </row>
    <row r="30" spans="1:10" x14ac:dyDescent="0.25">
      <c r="A30" s="83"/>
      <c r="B30" s="83"/>
      <c r="C30" s="84"/>
      <c r="D30" s="85"/>
      <c r="E30" s="86"/>
      <c r="F30" s="86"/>
      <c r="G30" s="86"/>
      <c r="H30" s="87"/>
      <c r="I30" s="88"/>
      <c r="J30" s="89"/>
    </row>
    <row r="31" spans="1:10" x14ac:dyDescent="0.25">
      <c r="B31" s="112" t="s">
        <v>418</v>
      </c>
      <c r="C31" s="3"/>
      <c r="D31" s="1"/>
    </row>
    <row r="32" spans="1:10" x14ac:dyDescent="0.25">
      <c r="C32" s="3"/>
      <c r="D32" s="1"/>
    </row>
    <row r="33" spans="2:6" x14ac:dyDescent="0.25">
      <c r="C33" s="3"/>
      <c r="D33" s="1"/>
    </row>
    <row r="34" spans="2:6" x14ac:dyDescent="0.25">
      <c r="B34" s="7" t="s">
        <v>88</v>
      </c>
      <c r="C34" s="3"/>
      <c r="D34" s="1"/>
      <c r="F34" s="1" t="s">
        <v>89</v>
      </c>
    </row>
  </sheetData>
  <autoFilter ref="A21:J29"/>
  <mergeCells count="22">
    <mergeCell ref="H7:I7"/>
    <mergeCell ref="E19:G19"/>
    <mergeCell ref="H19:H20"/>
    <mergeCell ref="I19:I20"/>
    <mergeCell ref="B26:B29"/>
    <mergeCell ref="C26:C29"/>
    <mergeCell ref="D26:D29"/>
    <mergeCell ref="E26:E29"/>
    <mergeCell ref="F26:F29"/>
    <mergeCell ref="G26:G29"/>
    <mergeCell ref="J19:J20"/>
    <mergeCell ref="A19:A20"/>
    <mergeCell ref="B19:B20"/>
    <mergeCell ref="C19:D19"/>
    <mergeCell ref="G23:G24"/>
    <mergeCell ref="B23:B24"/>
    <mergeCell ref="C23:C24"/>
    <mergeCell ref="D23:D24"/>
    <mergeCell ref="E23:E24"/>
    <mergeCell ref="F23:F24"/>
    <mergeCell ref="A23:A24"/>
    <mergeCell ref="A26:A29"/>
  </mergeCells>
  <phoneticPr fontId="2" type="noConversion"/>
  <dataValidations count="1">
    <dataValidation type="list" allowBlank="1" showInputMessage="1" showErrorMessage="1" sqref="H7:I7">
      <formula1>#REF!</formula1>
    </dataValidation>
  </dataValidations>
  <pageMargins left="0.17" right="0.17" top="0.39370078740157483" bottom="0.45" header="0.23" footer="0.26"/>
  <pageSetup paperSize="9" scale="65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B8"/>
  <sheetViews>
    <sheetView workbookViewId="0">
      <selection activeCell="B17" sqref="B17"/>
    </sheetView>
  </sheetViews>
  <sheetFormatPr defaultRowHeight="12.75" x14ac:dyDescent="0.2"/>
  <cols>
    <col min="1" max="1" width="40.28515625" style="15" customWidth="1"/>
    <col min="2" max="2" width="40.28515625" customWidth="1"/>
  </cols>
  <sheetData>
    <row r="1" spans="1:2" ht="30" x14ac:dyDescent="0.2">
      <c r="A1" s="11" t="s">
        <v>9</v>
      </c>
      <c r="B1" s="11" t="s">
        <v>65</v>
      </c>
    </row>
    <row r="2" spans="1:2" ht="30" x14ac:dyDescent="0.2">
      <c r="A2" s="11" t="s">
        <v>10</v>
      </c>
      <c r="B2" s="11" t="s">
        <v>64</v>
      </c>
    </row>
    <row r="3" spans="1:2" ht="30" x14ac:dyDescent="0.2">
      <c r="A3" s="11" t="s">
        <v>17</v>
      </c>
      <c r="B3" s="11"/>
    </row>
    <row r="4" spans="1:2" ht="15" x14ac:dyDescent="0.2">
      <c r="A4" s="11" t="s">
        <v>21</v>
      </c>
      <c r="B4" s="11"/>
    </row>
    <row r="5" spans="1:2" ht="15" x14ac:dyDescent="0.2">
      <c r="A5" s="11" t="s">
        <v>18</v>
      </c>
      <c r="B5" s="11" t="s">
        <v>66</v>
      </c>
    </row>
    <row r="6" spans="1:2" ht="15" x14ac:dyDescent="0.2">
      <c r="A6" s="11" t="s">
        <v>23</v>
      </c>
      <c r="B6" s="11"/>
    </row>
    <row r="7" spans="1:2" ht="15" x14ac:dyDescent="0.2">
      <c r="A7" s="11" t="s">
        <v>30</v>
      </c>
      <c r="B7" s="11" t="s">
        <v>67</v>
      </c>
    </row>
    <row r="8" spans="1:2" ht="30" x14ac:dyDescent="0.2">
      <c r="A8" s="11" t="s">
        <v>32</v>
      </c>
      <c r="B8" s="11" t="s">
        <v>68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F43"/>
  <sheetViews>
    <sheetView workbookViewId="0">
      <selection activeCell="B17" sqref="B17"/>
    </sheetView>
  </sheetViews>
  <sheetFormatPr defaultRowHeight="12.75" x14ac:dyDescent="0.2"/>
  <cols>
    <col min="1" max="1" width="65.7109375" style="22" customWidth="1"/>
    <col min="2" max="2" width="9.140625" style="24"/>
    <col min="3" max="3" width="17.5703125" style="27" customWidth="1"/>
    <col min="4" max="4" width="18.28515625" style="25" customWidth="1"/>
    <col min="5" max="5" width="11.28515625" style="25" bestFit="1" customWidth="1"/>
    <col min="6" max="6" width="20.140625" style="22" customWidth="1"/>
    <col min="7" max="16384" width="9.140625" style="22"/>
  </cols>
  <sheetData>
    <row r="1" spans="1:6" x14ac:dyDescent="0.2">
      <c r="A1" s="22">
        <v>1</v>
      </c>
      <c r="B1" s="24">
        <v>2</v>
      </c>
      <c r="C1" s="27">
        <v>1</v>
      </c>
      <c r="D1" s="25">
        <v>1</v>
      </c>
      <c r="E1" s="25">
        <v>1</v>
      </c>
      <c r="F1" s="22">
        <v>1</v>
      </c>
    </row>
    <row r="2" spans="1:6" x14ac:dyDescent="0.2">
      <c r="A2" s="21" t="s">
        <v>54</v>
      </c>
      <c r="B2" s="23" t="s">
        <v>4</v>
      </c>
      <c r="C2" s="26">
        <v>0.129</v>
      </c>
      <c r="D2" s="25">
        <f t="shared" ref="D2:D42" si="0">ROUND(E2/1.1,2)</f>
        <v>53636.36</v>
      </c>
      <c r="E2" s="25">
        <v>59000</v>
      </c>
      <c r="F2" s="25">
        <f t="shared" ref="F2:F42" si="1">ROUND(D2*C2,2)</f>
        <v>6919.09</v>
      </c>
    </row>
    <row r="3" spans="1:6" x14ac:dyDescent="0.2">
      <c r="A3" s="28" t="s">
        <v>76</v>
      </c>
      <c r="B3" s="23" t="s">
        <v>3</v>
      </c>
      <c r="C3" s="26">
        <v>3.26</v>
      </c>
      <c r="D3" s="25">
        <f t="shared" si="0"/>
        <v>6545.45</v>
      </c>
      <c r="E3" s="25">
        <v>7200</v>
      </c>
      <c r="F3" s="25">
        <f t="shared" si="1"/>
        <v>21338.17</v>
      </c>
    </row>
    <row r="4" spans="1:6" ht="15" x14ac:dyDescent="0.2">
      <c r="A4" s="11" t="s">
        <v>86</v>
      </c>
      <c r="B4" s="10" t="s">
        <v>5</v>
      </c>
      <c r="C4" s="13">
        <v>1.26</v>
      </c>
      <c r="D4" s="25">
        <f t="shared" si="0"/>
        <v>7727.27</v>
      </c>
      <c r="E4" s="25">
        <v>8500</v>
      </c>
      <c r="F4" s="25">
        <f t="shared" si="1"/>
        <v>9736.36</v>
      </c>
    </row>
    <row r="5" spans="1:6" x14ac:dyDescent="0.2">
      <c r="A5" s="21" t="s">
        <v>11</v>
      </c>
      <c r="B5" s="23" t="s">
        <v>5</v>
      </c>
      <c r="C5" s="26">
        <v>37.65</v>
      </c>
      <c r="D5" s="25">
        <f t="shared" si="0"/>
        <v>5100</v>
      </c>
      <c r="E5" s="25">
        <f>5100*1.1</f>
        <v>5610</v>
      </c>
      <c r="F5" s="25">
        <f t="shared" si="1"/>
        <v>192015</v>
      </c>
    </row>
    <row r="6" spans="1:6" x14ac:dyDescent="0.2">
      <c r="A6" s="21" t="s">
        <v>23</v>
      </c>
      <c r="B6" s="23" t="s">
        <v>4</v>
      </c>
      <c r="C6" s="26">
        <v>3.0445799999999999E-2</v>
      </c>
      <c r="D6" s="25">
        <f t="shared" si="0"/>
        <v>125.45</v>
      </c>
      <c r="E6" s="25">
        <v>138</v>
      </c>
      <c r="F6" s="25">
        <f t="shared" si="1"/>
        <v>3.82</v>
      </c>
    </row>
    <row r="7" spans="1:6" x14ac:dyDescent="0.2">
      <c r="A7" s="21" t="s">
        <v>73</v>
      </c>
      <c r="B7" s="23" t="s">
        <v>20</v>
      </c>
      <c r="C7" s="26">
        <v>2</v>
      </c>
      <c r="D7" s="25">
        <f t="shared" si="0"/>
        <v>5363.64</v>
      </c>
      <c r="E7" s="25">
        <v>5900</v>
      </c>
      <c r="F7" s="25">
        <f t="shared" si="1"/>
        <v>10727.28</v>
      </c>
    </row>
    <row r="8" spans="1:6" x14ac:dyDescent="0.2">
      <c r="A8" s="21" t="s">
        <v>57</v>
      </c>
      <c r="B8" s="23" t="s">
        <v>56</v>
      </c>
      <c r="C8" s="26">
        <v>84.22</v>
      </c>
      <c r="D8" s="25">
        <f t="shared" si="0"/>
        <v>41.82</v>
      </c>
      <c r="E8" s="25">
        <v>46</v>
      </c>
      <c r="F8" s="25">
        <f t="shared" si="1"/>
        <v>3522.08</v>
      </c>
    </row>
    <row r="9" spans="1:6" x14ac:dyDescent="0.2">
      <c r="A9" s="21" t="s">
        <v>90</v>
      </c>
      <c r="B9" s="23" t="s">
        <v>5</v>
      </c>
      <c r="C9" s="26">
        <v>50.82</v>
      </c>
      <c r="D9" s="25">
        <f t="shared" si="0"/>
        <v>387.27</v>
      </c>
      <c r="E9" s="30">
        <v>426</v>
      </c>
      <c r="F9" s="25">
        <f t="shared" si="1"/>
        <v>19681.060000000001</v>
      </c>
    </row>
    <row r="10" spans="1:6" x14ac:dyDescent="0.2">
      <c r="A10" s="21" t="s">
        <v>91</v>
      </c>
      <c r="B10" s="23" t="s">
        <v>5</v>
      </c>
      <c r="C10" s="26">
        <v>14.840999999999999</v>
      </c>
      <c r="D10" s="25">
        <f t="shared" si="0"/>
        <v>436.36</v>
      </c>
      <c r="E10" s="30">
        <v>480</v>
      </c>
      <c r="F10" s="25">
        <f t="shared" si="1"/>
        <v>6476.02</v>
      </c>
    </row>
    <row r="11" spans="1:6" x14ac:dyDescent="0.2">
      <c r="A11" s="21" t="s">
        <v>39</v>
      </c>
      <c r="B11" s="23" t="s">
        <v>40</v>
      </c>
      <c r="C11" s="26">
        <v>0.1</v>
      </c>
      <c r="D11" s="25">
        <f t="shared" si="0"/>
        <v>14545.45</v>
      </c>
      <c r="E11" s="30">
        <v>16000</v>
      </c>
      <c r="F11" s="25">
        <f t="shared" si="1"/>
        <v>1454.55</v>
      </c>
    </row>
    <row r="12" spans="1:6" x14ac:dyDescent="0.2">
      <c r="A12" s="21" t="s">
        <v>69</v>
      </c>
      <c r="B12" s="23" t="s">
        <v>4</v>
      </c>
      <c r="C12" s="26">
        <v>0.19057499999999999</v>
      </c>
      <c r="D12" s="25">
        <f t="shared" si="0"/>
        <v>16363.64</v>
      </c>
      <c r="E12" s="30">
        <v>18000</v>
      </c>
      <c r="F12" s="25">
        <f t="shared" si="1"/>
        <v>3118.5</v>
      </c>
    </row>
    <row r="13" spans="1:6" x14ac:dyDescent="0.2">
      <c r="A13" s="21" t="s">
        <v>58</v>
      </c>
      <c r="B13" s="23" t="s">
        <v>56</v>
      </c>
      <c r="C13" s="26">
        <v>84.22</v>
      </c>
      <c r="D13" s="25">
        <f t="shared" si="0"/>
        <v>41.82</v>
      </c>
      <c r="E13" s="30">
        <v>46</v>
      </c>
      <c r="F13" s="25">
        <f t="shared" si="1"/>
        <v>3522.08</v>
      </c>
    </row>
    <row r="14" spans="1:6" x14ac:dyDescent="0.2">
      <c r="A14" s="21" t="s">
        <v>21</v>
      </c>
      <c r="B14" s="23" t="s">
        <v>4</v>
      </c>
      <c r="C14" s="26">
        <v>1.3887</v>
      </c>
      <c r="D14" s="25">
        <f t="shared" si="0"/>
        <v>145454.54999999999</v>
      </c>
      <c r="E14" s="30">
        <v>160000</v>
      </c>
      <c r="F14" s="25">
        <f t="shared" si="1"/>
        <v>201992.73</v>
      </c>
    </row>
    <row r="15" spans="1:6" x14ac:dyDescent="0.2">
      <c r="A15" s="21" t="s">
        <v>17</v>
      </c>
      <c r="B15" s="23" t="s">
        <v>4</v>
      </c>
      <c r="C15" s="26">
        <v>8.2799999999999999E-2</v>
      </c>
      <c r="D15" s="25">
        <f t="shared" si="0"/>
        <v>200000</v>
      </c>
      <c r="E15" s="30">
        <v>220000</v>
      </c>
      <c r="F15" s="25">
        <f t="shared" si="1"/>
        <v>16560</v>
      </c>
    </row>
    <row r="16" spans="1:6" x14ac:dyDescent="0.2">
      <c r="A16" s="21" t="s">
        <v>27</v>
      </c>
      <c r="B16" s="23" t="s">
        <v>4</v>
      </c>
      <c r="C16" s="26">
        <v>1.44E-2</v>
      </c>
      <c r="D16" s="25">
        <f t="shared" si="0"/>
        <v>200000</v>
      </c>
      <c r="E16" s="30">
        <v>220000</v>
      </c>
      <c r="F16" s="25">
        <f t="shared" si="1"/>
        <v>2880</v>
      </c>
    </row>
    <row r="17" spans="1:6" x14ac:dyDescent="0.2">
      <c r="A17" s="21" t="s">
        <v>84</v>
      </c>
      <c r="B17" s="23" t="s">
        <v>5</v>
      </c>
      <c r="C17" s="26">
        <v>64.335887999999997</v>
      </c>
      <c r="D17" s="25">
        <f t="shared" si="0"/>
        <v>672.73</v>
      </c>
      <c r="E17" s="30">
        <v>740</v>
      </c>
      <c r="F17" s="25">
        <f t="shared" si="1"/>
        <v>43280.68</v>
      </c>
    </row>
    <row r="18" spans="1:6" x14ac:dyDescent="0.2">
      <c r="A18" s="21" t="s">
        <v>68</v>
      </c>
      <c r="B18" s="23" t="s">
        <v>5</v>
      </c>
      <c r="C18" s="26">
        <v>15.45</v>
      </c>
      <c r="D18" s="25">
        <f t="shared" si="0"/>
        <v>409.09</v>
      </c>
      <c r="E18" s="30">
        <v>450</v>
      </c>
      <c r="F18" s="25">
        <f t="shared" si="1"/>
        <v>6320.44</v>
      </c>
    </row>
    <row r="19" spans="1:6" x14ac:dyDescent="0.2">
      <c r="A19" s="21" t="s">
        <v>77</v>
      </c>
      <c r="B19" s="23" t="s">
        <v>8</v>
      </c>
      <c r="C19" s="26">
        <v>9.5876999999999981</v>
      </c>
      <c r="D19" s="25">
        <f t="shared" si="0"/>
        <v>397.27</v>
      </c>
      <c r="E19" s="30">
        <v>437</v>
      </c>
      <c r="F19" s="25">
        <f t="shared" si="1"/>
        <v>3808.91</v>
      </c>
    </row>
    <row r="20" spans="1:6" x14ac:dyDescent="0.2">
      <c r="A20" s="21" t="s">
        <v>70</v>
      </c>
      <c r="B20" s="23" t="s">
        <v>51</v>
      </c>
      <c r="C20" s="26">
        <v>2</v>
      </c>
      <c r="D20" s="25">
        <f t="shared" si="0"/>
        <v>2272.73</v>
      </c>
      <c r="E20" s="30">
        <v>2500</v>
      </c>
      <c r="F20" s="25">
        <f t="shared" si="1"/>
        <v>4545.46</v>
      </c>
    </row>
    <row r="21" spans="1:6" x14ac:dyDescent="0.2">
      <c r="A21" s="21" t="s">
        <v>55</v>
      </c>
      <c r="B21" s="23" t="s">
        <v>56</v>
      </c>
      <c r="C21" s="26">
        <v>18.940000000000001</v>
      </c>
      <c r="D21" s="25">
        <f t="shared" si="0"/>
        <v>41.82</v>
      </c>
      <c r="E21" s="30">
        <v>46</v>
      </c>
      <c r="F21" s="25">
        <f t="shared" si="1"/>
        <v>792.07</v>
      </c>
    </row>
    <row r="22" spans="1:6" x14ac:dyDescent="0.2">
      <c r="A22" s="21" t="s">
        <v>53</v>
      </c>
      <c r="B22" s="23" t="s">
        <v>5</v>
      </c>
      <c r="C22" s="26">
        <v>88.1173</v>
      </c>
      <c r="D22" s="25">
        <f t="shared" si="0"/>
        <v>305.45</v>
      </c>
      <c r="E22" s="30">
        <v>336</v>
      </c>
      <c r="F22" s="25">
        <f t="shared" si="1"/>
        <v>26915.43</v>
      </c>
    </row>
    <row r="23" spans="1:6" x14ac:dyDescent="0.2">
      <c r="A23" s="21" t="s">
        <v>74</v>
      </c>
      <c r="B23" s="23" t="s">
        <v>5</v>
      </c>
      <c r="C23" s="26">
        <v>20.12283</v>
      </c>
      <c r="D23" s="25">
        <f t="shared" si="0"/>
        <v>81.819999999999993</v>
      </c>
      <c r="E23" s="30">
        <v>90</v>
      </c>
      <c r="F23" s="25">
        <f t="shared" si="1"/>
        <v>1646.45</v>
      </c>
    </row>
    <row r="24" spans="1:6" x14ac:dyDescent="0.2">
      <c r="A24" s="21" t="s">
        <v>13</v>
      </c>
      <c r="B24" s="23" t="s">
        <v>20</v>
      </c>
      <c r="C24" s="26">
        <v>27</v>
      </c>
      <c r="D24" s="25">
        <f t="shared" si="0"/>
        <v>418.18</v>
      </c>
      <c r="E24" s="30">
        <v>460</v>
      </c>
      <c r="F24" s="25">
        <f t="shared" si="1"/>
        <v>11290.86</v>
      </c>
    </row>
    <row r="25" spans="1:6" ht="15" x14ac:dyDescent="0.2">
      <c r="A25" s="11" t="s">
        <v>87</v>
      </c>
      <c r="B25" s="10" t="s">
        <v>5</v>
      </c>
      <c r="C25" s="13">
        <v>17.97</v>
      </c>
      <c r="D25" s="25">
        <f t="shared" si="0"/>
        <v>7727.27</v>
      </c>
      <c r="E25" s="30">
        <v>8500</v>
      </c>
      <c r="F25" s="25">
        <f t="shared" si="1"/>
        <v>138859.04</v>
      </c>
    </row>
    <row r="26" spans="1:6" x14ac:dyDescent="0.2">
      <c r="A26" s="21" t="s">
        <v>85</v>
      </c>
      <c r="B26" s="23" t="s">
        <v>3</v>
      </c>
      <c r="C26" s="26">
        <v>0.30599999999999999</v>
      </c>
      <c r="D26" s="25">
        <f t="shared" si="0"/>
        <v>3909.09</v>
      </c>
      <c r="E26" s="30">
        <v>4300</v>
      </c>
      <c r="F26" s="25">
        <f t="shared" si="1"/>
        <v>1196.18</v>
      </c>
    </row>
    <row r="27" spans="1:6" x14ac:dyDescent="0.2">
      <c r="A27" s="21" t="s">
        <v>59</v>
      </c>
      <c r="B27" s="23" t="s">
        <v>60</v>
      </c>
      <c r="C27" s="26">
        <v>36</v>
      </c>
      <c r="D27" s="25">
        <f t="shared" si="0"/>
        <v>11.82</v>
      </c>
      <c r="E27" s="30">
        <v>13</v>
      </c>
      <c r="F27" s="25">
        <f t="shared" si="1"/>
        <v>425.52</v>
      </c>
    </row>
    <row r="28" spans="1:6" x14ac:dyDescent="0.2">
      <c r="A28" s="21" t="s">
        <v>52</v>
      </c>
      <c r="B28" s="23" t="s">
        <v>51</v>
      </c>
      <c r="C28" s="26">
        <v>4</v>
      </c>
      <c r="D28" s="25">
        <f t="shared" si="0"/>
        <v>72.73</v>
      </c>
      <c r="E28" s="30">
        <v>80</v>
      </c>
      <c r="F28" s="25">
        <f t="shared" si="1"/>
        <v>290.92</v>
      </c>
    </row>
    <row r="29" spans="1:6" x14ac:dyDescent="0.2">
      <c r="A29" s="21" t="s">
        <v>78</v>
      </c>
      <c r="B29" s="23" t="s">
        <v>8</v>
      </c>
      <c r="C29" s="26">
        <v>7.9897499999999999</v>
      </c>
      <c r="D29" s="25">
        <f t="shared" si="0"/>
        <v>466.36</v>
      </c>
      <c r="E29" s="30">
        <v>513</v>
      </c>
      <c r="F29" s="25">
        <f t="shared" si="1"/>
        <v>3726.1</v>
      </c>
    </row>
    <row r="30" spans="1:6" x14ac:dyDescent="0.2">
      <c r="A30" s="21" t="s">
        <v>46</v>
      </c>
      <c r="B30" s="23" t="s">
        <v>3</v>
      </c>
      <c r="C30" s="26">
        <v>0.18915000000000001</v>
      </c>
      <c r="D30" s="25">
        <f t="shared" si="0"/>
        <v>5090.91</v>
      </c>
      <c r="E30" s="30">
        <v>5600</v>
      </c>
      <c r="F30" s="25">
        <f t="shared" si="1"/>
        <v>962.95</v>
      </c>
    </row>
    <row r="31" spans="1:6" x14ac:dyDescent="0.2">
      <c r="A31" s="21" t="s">
        <v>15</v>
      </c>
      <c r="B31" s="23" t="s">
        <v>3</v>
      </c>
      <c r="C31" s="26">
        <v>3.5716999999999999</v>
      </c>
      <c r="D31" s="25">
        <f t="shared" si="0"/>
        <v>4454.55</v>
      </c>
      <c r="E31" s="25">
        <v>4900</v>
      </c>
      <c r="F31" s="25">
        <f t="shared" si="1"/>
        <v>15910.32</v>
      </c>
    </row>
    <row r="32" spans="1:6" x14ac:dyDescent="0.2">
      <c r="A32" s="21" t="s">
        <v>38</v>
      </c>
      <c r="B32" s="23" t="s">
        <v>3</v>
      </c>
      <c r="C32" s="26">
        <v>5.8999999999999997E-2</v>
      </c>
      <c r="D32" s="25">
        <f t="shared" si="0"/>
        <v>4454.55</v>
      </c>
      <c r="E32" s="25">
        <v>4900</v>
      </c>
      <c r="F32" s="25">
        <f t="shared" si="1"/>
        <v>262.82</v>
      </c>
    </row>
    <row r="33" spans="1:6" x14ac:dyDescent="0.2">
      <c r="A33" s="21" t="s">
        <v>71</v>
      </c>
      <c r="B33" s="23" t="s">
        <v>20</v>
      </c>
      <c r="C33" s="26">
        <v>2</v>
      </c>
      <c r="D33" s="25">
        <f t="shared" si="0"/>
        <v>163.63999999999999</v>
      </c>
      <c r="E33" s="25">
        <v>180</v>
      </c>
      <c r="F33" s="25">
        <f t="shared" si="1"/>
        <v>327.27999999999997</v>
      </c>
    </row>
    <row r="34" spans="1:6" x14ac:dyDescent="0.2">
      <c r="A34" s="21" t="s">
        <v>75</v>
      </c>
      <c r="B34" s="23" t="s">
        <v>51</v>
      </c>
      <c r="C34" s="26">
        <v>2</v>
      </c>
      <c r="D34" s="25">
        <f t="shared" si="0"/>
        <v>454.55</v>
      </c>
      <c r="E34" s="25">
        <v>500</v>
      </c>
      <c r="F34" s="25">
        <f t="shared" si="1"/>
        <v>909.1</v>
      </c>
    </row>
    <row r="35" spans="1:6" x14ac:dyDescent="0.2">
      <c r="A35" s="21" t="s">
        <v>49</v>
      </c>
      <c r="B35" s="23" t="s">
        <v>20</v>
      </c>
      <c r="C35" s="26">
        <v>2</v>
      </c>
      <c r="D35" s="25">
        <f t="shared" si="0"/>
        <v>1545.45</v>
      </c>
      <c r="E35" s="25">
        <v>1700</v>
      </c>
      <c r="F35" s="25">
        <f t="shared" si="1"/>
        <v>3090.9</v>
      </c>
    </row>
    <row r="36" spans="1:6" x14ac:dyDescent="0.2">
      <c r="A36" s="21" t="s">
        <v>43</v>
      </c>
      <c r="B36" s="23" t="s">
        <v>4</v>
      </c>
      <c r="C36" s="26">
        <v>2.5409999999999999E-2</v>
      </c>
      <c r="D36" s="25">
        <f t="shared" si="0"/>
        <v>20909.09</v>
      </c>
      <c r="E36" s="25">
        <v>23000</v>
      </c>
      <c r="F36" s="25">
        <f t="shared" si="1"/>
        <v>531.29999999999995</v>
      </c>
    </row>
    <row r="37" spans="1:6" x14ac:dyDescent="0.2">
      <c r="A37" s="21" t="s">
        <v>61</v>
      </c>
      <c r="B37" s="23" t="s">
        <v>56</v>
      </c>
      <c r="C37" s="26">
        <v>21</v>
      </c>
      <c r="D37" s="25">
        <f t="shared" si="0"/>
        <v>41.82</v>
      </c>
      <c r="E37" s="25">
        <v>46</v>
      </c>
      <c r="F37" s="25">
        <f t="shared" si="1"/>
        <v>878.22</v>
      </c>
    </row>
    <row r="38" spans="1:6" x14ac:dyDescent="0.2">
      <c r="A38" s="21" t="s">
        <v>72</v>
      </c>
      <c r="B38" s="23" t="s">
        <v>51</v>
      </c>
      <c r="C38" s="26">
        <v>1</v>
      </c>
      <c r="D38" s="25">
        <f t="shared" si="0"/>
        <v>3727.27</v>
      </c>
      <c r="E38" s="25">
        <v>4100</v>
      </c>
      <c r="F38" s="25">
        <f t="shared" si="1"/>
        <v>3727.27</v>
      </c>
    </row>
    <row r="39" spans="1:6" x14ac:dyDescent="0.2">
      <c r="A39" s="21" t="s">
        <v>82</v>
      </c>
      <c r="B39" s="23" t="s">
        <v>5</v>
      </c>
      <c r="C39" s="26">
        <v>769.05539999999996</v>
      </c>
      <c r="D39" s="25">
        <f t="shared" si="0"/>
        <v>272.73</v>
      </c>
      <c r="E39" s="25">
        <v>300</v>
      </c>
      <c r="F39" s="25">
        <f t="shared" si="1"/>
        <v>209744.48</v>
      </c>
    </row>
    <row r="40" spans="1:6" x14ac:dyDescent="0.2">
      <c r="A40" s="21" t="s">
        <v>83</v>
      </c>
      <c r="B40" s="23" t="s">
        <v>5</v>
      </c>
      <c r="C40" s="26">
        <v>782.54759999999999</v>
      </c>
      <c r="D40" s="25">
        <f t="shared" si="0"/>
        <v>227.27</v>
      </c>
      <c r="E40" s="25">
        <v>250</v>
      </c>
      <c r="F40" s="25">
        <f t="shared" si="1"/>
        <v>177849.59</v>
      </c>
    </row>
    <row r="41" spans="1:6" x14ac:dyDescent="0.2">
      <c r="A41" s="21" t="s">
        <v>66</v>
      </c>
      <c r="B41" s="23" t="s">
        <v>4</v>
      </c>
      <c r="C41" s="26">
        <v>0.21690000000000001</v>
      </c>
      <c r="D41" s="25">
        <f t="shared" si="0"/>
        <v>36363.64</v>
      </c>
      <c r="E41" s="25">
        <v>40000</v>
      </c>
      <c r="F41" s="25">
        <f t="shared" si="1"/>
        <v>7887.27</v>
      </c>
    </row>
    <row r="42" spans="1:6" x14ac:dyDescent="0.2">
      <c r="A42" s="21" t="s">
        <v>7</v>
      </c>
      <c r="B42" s="23" t="s">
        <v>4</v>
      </c>
      <c r="C42" s="26">
        <v>0.30357450000000002</v>
      </c>
      <c r="D42" s="25">
        <f t="shared" si="0"/>
        <v>110000</v>
      </c>
      <c r="E42" s="25">
        <v>121000</v>
      </c>
      <c r="F42" s="25">
        <f t="shared" si="1"/>
        <v>33393.199999999997</v>
      </c>
    </row>
    <row r="43" spans="1:6" x14ac:dyDescent="0.2">
      <c r="F43" s="29">
        <f>SUM(F2:F42)</f>
        <v>1198519.5</v>
      </c>
    </row>
  </sheetData>
  <autoFilter ref="A1:F40">
    <sortState ref="A2:G43">
      <sortCondition ref="A1:A40"/>
    </sortState>
  </autoFilter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R160"/>
  <sheetViews>
    <sheetView view="pageBreakPreview" topLeftCell="A133" zoomScaleNormal="100" zoomScaleSheetLayoutView="100" workbookViewId="0">
      <selection activeCell="A157" sqref="A157:I157"/>
    </sheetView>
  </sheetViews>
  <sheetFormatPr defaultRowHeight="12.75" x14ac:dyDescent="0.2"/>
  <cols>
    <col min="1" max="1" width="9.140625" style="22"/>
    <col min="2" max="2" width="15.85546875" style="22" customWidth="1"/>
    <col min="3" max="3" width="38.7109375" style="22" customWidth="1"/>
    <col min="4" max="4" width="9.140625" style="22"/>
    <col min="5" max="5" width="13.42578125" style="22" customWidth="1"/>
    <col min="6" max="9" width="9.140625" style="22"/>
    <col min="10" max="10" width="10.42578125" style="22" bestFit="1" customWidth="1"/>
    <col min="11" max="16384" width="9.140625" style="22"/>
  </cols>
  <sheetData>
    <row r="1" spans="1:18" ht="15" x14ac:dyDescent="0.25">
      <c r="A1" s="31"/>
      <c r="B1" s="32"/>
      <c r="C1" s="33"/>
      <c r="D1" s="34"/>
      <c r="E1" s="35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7"/>
    </row>
    <row r="2" spans="1:18" ht="15" x14ac:dyDescent="0.25">
      <c r="A2" s="31"/>
      <c r="B2" s="32"/>
      <c r="C2" s="33"/>
      <c r="D2" s="34"/>
      <c r="E2" s="35"/>
      <c r="F2" s="36"/>
      <c r="G2" s="36"/>
      <c r="H2" s="38" t="s">
        <v>243</v>
      </c>
      <c r="I2" s="38"/>
      <c r="J2" s="36"/>
      <c r="K2" s="36"/>
      <c r="L2" s="36"/>
      <c r="M2" s="36"/>
      <c r="N2" s="36"/>
      <c r="O2" s="36"/>
      <c r="P2" s="36"/>
      <c r="Q2" s="36"/>
      <c r="R2" s="37"/>
    </row>
    <row r="3" spans="1:18" ht="15" x14ac:dyDescent="0.25">
      <c r="A3" s="31"/>
      <c r="B3" s="32"/>
      <c r="C3" s="33"/>
      <c r="D3" s="34"/>
      <c r="E3" s="35"/>
      <c r="F3" s="36"/>
      <c r="G3" s="36"/>
      <c r="H3" s="31" t="s">
        <v>93</v>
      </c>
      <c r="I3" s="31"/>
      <c r="J3" s="36"/>
      <c r="K3" s="36"/>
      <c r="L3" s="36"/>
      <c r="M3" s="36"/>
      <c r="N3" s="36"/>
      <c r="O3" s="36"/>
      <c r="P3" s="36"/>
      <c r="Q3" s="36"/>
      <c r="R3" s="37"/>
    </row>
    <row r="4" spans="1:18" ht="15" x14ac:dyDescent="0.25">
      <c r="A4" s="31"/>
      <c r="B4" s="32"/>
      <c r="C4" s="33"/>
      <c r="D4" s="34"/>
      <c r="E4" s="35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7"/>
    </row>
    <row r="5" spans="1:18" ht="15" x14ac:dyDescent="0.25">
      <c r="A5" s="31"/>
      <c r="B5" s="32"/>
      <c r="C5" s="39" t="s">
        <v>94</v>
      </c>
      <c r="D5" s="135" t="s">
        <v>92</v>
      </c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2"/>
      <c r="P5" s="36"/>
      <c r="Q5" s="36"/>
      <c r="R5" s="37"/>
    </row>
    <row r="6" spans="1:18" ht="15" x14ac:dyDescent="0.25">
      <c r="A6" s="31"/>
      <c r="B6" s="32"/>
      <c r="C6" s="33"/>
      <c r="D6" s="40"/>
      <c r="E6" s="41"/>
      <c r="F6" s="42"/>
      <c r="G6" s="42"/>
      <c r="H6" s="43" t="s">
        <v>0</v>
      </c>
      <c r="I6" s="43"/>
      <c r="J6" s="42"/>
      <c r="K6" s="42"/>
      <c r="L6" s="42"/>
      <c r="M6" s="42"/>
      <c r="N6" s="42"/>
      <c r="O6" s="42"/>
      <c r="P6" s="36"/>
      <c r="Q6" s="36"/>
      <c r="R6" s="37"/>
    </row>
    <row r="7" spans="1:18" ht="15" x14ac:dyDescent="0.25">
      <c r="A7" s="44"/>
      <c r="B7" s="45"/>
      <c r="C7" s="33"/>
      <c r="D7" s="34"/>
      <c r="E7" s="35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7"/>
    </row>
    <row r="8" spans="1:18" ht="15" x14ac:dyDescent="0.25">
      <c r="A8" s="31"/>
      <c r="B8" s="32"/>
      <c r="C8" s="33"/>
      <c r="D8" s="131" t="s">
        <v>95</v>
      </c>
      <c r="E8" s="132"/>
      <c r="F8" s="132"/>
      <c r="G8" s="132"/>
      <c r="H8" s="132"/>
      <c r="I8" s="132"/>
      <c r="J8" s="132"/>
      <c r="K8" s="132"/>
      <c r="L8" s="132"/>
      <c r="M8" s="132"/>
      <c r="N8" s="132"/>
      <c r="O8" s="132"/>
      <c r="P8" s="132"/>
      <c r="Q8" s="132"/>
      <c r="R8" s="46"/>
    </row>
    <row r="9" spans="1:18" ht="15" x14ac:dyDescent="0.25">
      <c r="A9" s="31"/>
      <c r="B9" s="32"/>
      <c r="C9" s="33"/>
      <c r="D9" s="47" t="s">
        <v>96</v>
      </c>
      <c r="E9" s="31"/>
      <c r="F9" s="36"/>
      <c r="G9" s="36"/>
      <c r="H9" s="36"/>
      <c r="I9" s="47"/>
      <c r="J9" s="133" t="s">
        <v>97</v>
      </c>
      <c r="K9" s="134"/>
      <c r="L9" s="48" t="s">
        <v>98</v>
      </c>
      <c r="M9" s="36"/>
      <c r="N9" s="36"/>
      <c r="O9" s="36"/>
      <c r="P9" s="36"/>
      <c r="Q9" s="36"/>
      <c r="R9" s="37"/>
    </row>
    <row r="10" spans="1:18" ht="15" x14ac:dyDescent="0.25">
      <c r="A10" s="31"/>
      <c r="B10" s="32"/>
      <c r="C10" s="33"/>
      <c r="D10" s="47" t="s">
        <v>99</v>
      </c>
      <c r="E10" s="31"/>
      <c r="F10" s="36"/>
      <c r="G10" s="36"/>
      <c r="H10" s="36"/>
      <c r="I10" s="47"/>
      <c r="J10" s="133" t="s">
        <v>100</v>
      </c>
      <c r="K10" s="134"/>
      <c r="L10" s="48" t="s">
        <v>98</v>
      </c>
      <c r="M10" s="36"/>
      <c r="N10" s="36"/>
      <c r="O10" s="36"/>
      <c r="P10" s="36"/>
      <c r="Q10" s="36"/>
    </row>
    <row r="11" spans="1:18" ht="15" x14ac:dyDescent="0.25">
      <c r="A11" s="31"/>
      <c r="B11" s="32"/>
      <c r="C11" s="33"/>
      <c r="D11" s="47" t="s">
        <v>101</v>
      </c>
      <c r="E11" s="31"/>
      <c r="F11" s="36"/>
      <c r="G11" s="36"/>
      <c r="H11" s="36"/>
      <c r="I11" s="47"/>
      <c r="J11" s="133" t="s">
        <v>102</v>
      </c>
      <c r="K11" s="134"/>
      <c r="L11" s="48" t="s">
        <v>103</v>
      </c>
      <c r="M11" s="36"/>
      <c r="N11" s="36"/>
      <c r="O11" s="36"/>
      <c r="P11" s="36"/>
      <c r="Q11" s="36"/>
    </row>
    <row r="12" spans="1:18" x14ac:dyDescent="0.2">
      <c r="A12" s="31"/>
      <c r="B12" s="32"/>
      <c r="C12" s="33"/>
      <c r="D12" s="49" t="s">
        <v>104</v>
      </c>
      <c r="E12" s="31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</row>
    <row r="13" spans="1:18" x14ac:dyDescent="0.2">
      <c r="A13" s="31"/>
      <c r="B13" s="32"/>
      <c r="C13" s="33"/>
      <c r="D13" s="34"/>
      <c r="E13" s="31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</row>
    <row r="14" spans="1:18" ht="15" x14ac:dyDescent="0.25">
      <c r="A14" s="37"/>
      <c r="B14" s="37"/>
      <c r="C14" s="37"/>
      <c r="D14" s="37"/>
      <c r="E14" s="37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</row>
    <row r="15" spans="1:18" ht="12.75" customHeight="1" x14ac:dyDescent="0.2">
      <c r="A15" s="126" t="s">
        <v>1</v>
      </c>
      <c r="B15" s="128" t="s">
        <v>105</v>
      </c>
      <c r="C15" s="126" t="s">
        <v>81</v>
      </c>
      <c r="D15" s="126" t="s">
        <v>106</v>
      </c>
      <c r="E15" s="126" t="s">
        <v>107</v>
      </c>
      <c r="F15" s="126" t="s">
        <v>108</v>
      </c>
      <c r="G15" s="127"/>
      <c r="H15" s="127"/>
      <c r="I15" s="127"/>
      <c r="J15" s="126" t="s">
        <v>109</v>
      </c>
      <c r="K15" s="127"/>
      <c r="L15" s="127"/>
      <c r="M15" s="127"/>
      <c r="N15" s="126" t="s">
        <v>110</v>
      </c>
      <c r="O15" s="126" t="s">
        <v>111</v>
      </c>
      <c r="P15" s="126" t="s">
        <v>112</v>
      </c>
      <c r="Q15" s="126" t="s">
        <v>113</v>
      </c>
    </row>
    <row r="16" spans="1:18" ht="12.75" customHeight="1" x14ac:dyDescent="0.2">
      <c r="A16" s="127"/>
      <c r="B16" s="129"/>
      <c r="C16" s="130"/>
      <c r="D16" s="126"/>
      <c r="E16" s="127"/>
      <c r="F16" s="126" t="s">
        <v>114</v>
      </c>
      <c r="G16" s="126" t="s">
        <v>115</v>
      </c>
      <c r="H16" s="127"/>
      <c r="I16" s="127"/>
      <c r="J16" s="126" t="s">
        <v>114</v>
      </c>
      <c r="K16" s="126" t="s">
        <v>115</v>
      </c>
      <c r="L16" s="127"/>
      <c r="M16" s="127"/>
      <c r="N16" s="126"/>
      <c r="O16" s="126"/>
      <c r="P16" s="126"/>
      <c r="Q16" s="126"/>
    </row>
    <row r="17" spans="1:17" x14ac:dyDescent="0.2">
      <c r="A17" s="127"/>
      <c r="B17" s="129"/>
      <c r="C17" s="130"/>
      <c r="D17" s="126"/>
      <c r="E17" s="127"/>
      <c r="F17" s="127"/>
      <c r="G17" s="51" t="s">
        <v>116</v>
      </c>
      <c r="H17" s="51" t="s">
        <v>117</v>
      </c>
      <c r="I17" s="51" t="s">
        <v>118</v>
      </c>
      <c r="J17" s="127"/>
      <c r="K17" s="51" t="s">
        <v>116</v>
      </c>
      <c r="L17" s="51" t="s">
        <v>117</v>
      </c>
      <c r="M17" s="51" t="s">
        <v>118</v>
      </c>
      <c r="N17" s="126"/>
      <c r="O17" s="126"/>
      <c r="P17" s="126"/>
      <c r="Q17" s="126"/>
    </row>
    <row r="18" spans="1:17" x14ac:dyDescent="0.2">
      <c r="A18" s="52">
        <v>1</v>
      </c>
      <c r="B18" s="53">
        <v>2</v>
      </c>
      <c r="C18" s="51">
        <v>3</v>
      </c>
      <c r="D18" s="51">
        <v>4</v>
      </c>
      <c r="E18" s="52">
        <v>5</v>
      </c>
      <c r="F18" s="54">
        <v>6</v>
      </c>
      <c r="G18" s="54">
        <v>7</v>
      </c>
      <c r="H18" s="54">
        <v>8</v>
      </c>
      <c r="I18" s="54">
        <v>9</v>
      </c>
      <c r="J18" s="54">
        <v>10</v>
      </c>
      <c r="K18" s="54">
        <v>11</v>
      </c>
      <c r="L18" s="54">
        <v>12</v>
      </c>
      <c r="M18" s="54">
        <v>13</v>
      </c>
      <c r="N18" s="54">
        <v>14</v>
      </c>
      <c r="O18" s="54">
        <v>15</v>
      </c>
      <c r="P18" s="54">
        <v>16</v>
      </c>
      <c r="Q18" s="54">
        <v>17</v>
      </c>
    </row>
    <row r="19" spans="1:17" ht="15" customHeight="1" x14ac:dyDescent="0.2">
      <c r="A19" s="125" t="s">
        <v>119</v>
      </c>
      <c r="B19" s="123"/>
      <c r="C19" s="123"/>
      <c r="D19" s="123"/>
      <c r="E19" s="123"/>
      <c r="F19" s="123"/>
      <c r="G19" s="123"/>
      <c r="H19" s="123"/>
      <c r="I19" s="123"/>
      <c r="J19" s="123"/>
      <c r="K19" s="123"/>
      <c r="L19" s="123"/>
      <c r="M19" s="123"/>
      <c r="N19" s="123"/>
      <c r="O19" s="123"/>
      <c r="P19" s="123"/>
      <c r="Q19" s="123"/>
    </row>
    <row r="20" spans="1:17" ht="48" x14ac:dyDescent="0.2">
      <c r="A20" s="55" t="s">
        <v>120</v>
      </c>
      <c r="B20" s="56" t="s">
        <v>244</v>
      </c>
      <c r="C20" s="57" t="s">
        <v>245</v>
      </c>
      <c r="D20" s="58" t="s">
        <v>121</v>
      </c>
      <c r="E20" s="59" t="s">
        <v>246</v>
      </c>
      <c r="F20" s="60">
        <v>997.83</v>
      </c>
      <c r="G20" s="60">
        <v>606.53</v>
      </c>
      <c r="H20" s="60">
        <v>11.83</v>
      </c>
      <c r="I20" s="60">
        <v>2.09</v>
      </c>
      <c r="J20" s="61">
        <v>3740</v>
      </c>
      <c r="K20" s="61">
        <v>2274</v>
      </c>
      <c r="L20" s="61">
        <v>44</v>
      </c>
      <c r="M20" s="61">
        <v>8</v>
      </c>
      <c r="N20" s="61">
        <v>70.2</v>
      </c>
      <c r="O20" s="61">
        <v>263.14</v>
      </c>
      <c r="P20" s="61">
        <v>0.18</v>
      </c>
      <c r="Q20" s="61">
        <v>0.67</v>
      </c>
    </row>
    <row r="21" spans="1:17" ht="66" x14ac:dyDescent="0.2">
      <c r="A21" s="55" t="s">
        <v>122</v>
      </c>
      <c r="B21" s="56" t="s">
        <v>247</v>
      </c>
      <c r="C21" s="57" t="s">
        <v>248</v>
      </c>
      <c r="D21" s="58" t="s">
        <v>121</v>
      </c>
      <c r="E21" s="59" t="s">
        <v>249</v>
      </c>
      <c r="F21" s="60">
        <v>672.57</v>
      </c>
      <c r="G21" s="60">
        <v>430.27</v>
      </c>
      <c r="H21" s="60">
        <v>7.23</v>
      </c>
      <c r="I21" s="60">
        <v>1.28</v>
      </c>
      <c r="J21" s="61">
        <v>2056</v>
      </c>
      <c r="K21" s="61">
        <v>1316</v>
      </c>
      <c r="L21" s="61">
        <v>22</v>
      </c>
      <c r="M21" s="61">
        <v>4</v>
      </c>
      <c r="N21" s="61">
        <v>49.8</v>
      </c>
      <c r="O21" s="61">
        <v>152.26</v>
      </c>
      <c r="P21" s="61">
        <v>0.11</v>
      </c>
      <c r="Q21" s="61">
        <v>0.34</v>
      </c>
    </row>
    <row r="22" spans="1:17" ht="15" x14ac:dyDescent="0.2">
      <c r="A22" s="122" t="s">
        <v>123</v>
      </c>
      <c r="B22" s="123"/>
      <c r="C22" s="123"/>
      <c r="D22" s="123"/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123"/>
      <c r="Q22" s="123"/>
    </row>
    <row r="23" spans="1:17" ht="56.25" customHeight="1" x14ac:dyDescent="0.2">
      <c r="A23" s="55" t="s">
        <v>124</v>
      </c>
      <c r="B23" s="56" t="s">
        <v>250</v>
      </c>
      <c r="C23" s="57" t="s">
        <v>251</v>
      </c>
      <c r="D23" s="58" t="s">
        <v>6</v>
      </c>
      <c r="E23" s="59" t="s">
        <v>252</v>
      </c>
      <c r="F23" s="60">
        <v>153.59</v>
      </c>
      <c r="G23" s="60">
        <v>112.16</v>
      </c>
      <c r="H23" s="60">
        <v>41.43</v>
      </c>
      <c r="I23" s="61"/>
      <c r="J23" s="61">
        <v>1036</v>
      </c>
      <c r="K23" s="61">
        <v>757</v>
      </c>
      <c r="L23" s="61">
        <v>279</v>
      </c>
      <c r="M23" s="61"/>
      <c r="N23" s="61">
        <v>14.38</v>
      </c>
      <c r="O23" s="61">
        <v>97.01</v>
      </c>
      <c r="P23" s="61"/>
      <c r="Q23" s="61"/>
    </row>
    <row r="24" spans="1:17" ht="63" x14ac:dyDescent="0.2">
      <c r="A24" s="55" t="s">
        <v>125</v>
      </c>
      <c r="B24" s="56" t="s">
        <v>253</v>
      </c>
      <c r="C24" s="57" t="s">
        <v>254</v>
      </c>
      <c r="D24" s="58" t="s">
        <v>6</v>
      </c>
      <c r="E24" s="59" t="s">
        <v>252</v>
      </c>
      <c r="F24" s="60">
        <v>27.1</v>
      </c>
      <c r="G24" s="60">
        <v>24.47</v>
      </c>
      <c r="H24" s="60">
        <v>2.63</v>
      </c>
      <c r="I24" s="60">
        <v>0.46</v>
      </c>
      <c r="J24" s="61">
        <v>183</v>
      </c>
      <c r="K24" s="61">
        <v>165</v>
      </c>
      <c r="L24" s="61">
        <v>18</v>
      </c>
      <c r="M24" s="61">
        <v>3</v>
      </c>
      <c r="N24" s="61">
        <v>2.8</v>
      </c>
      <c r="O24" s="61">
        <v>18.89</v>
      </c>
      <c r="P24" s="61">
        <v>0.04</v>
      </c>
      <c r="Q24" s="61">
        <v>0.27</v>
      </c>
    </row>
    <row r="25" spans="1:17" ht="56.25" customHeight="1" x14ac:dyDescent="0.2">
      <c r="A25" s="55" t="s">
        <v>126</v>
      </c>
      <c r="B25" s="56" t="s">
        <v>255</v>
      </c>
      <c r="C25" s="57" t="s">
        <v>256</v>
      </c>
      <c r="D25" s="58" t="s">
        <v>6</v>
      </c>
      <c r="E25" s="59" t="s">
        <v>252</v>
      </c>
      <c r="F25" s="60">
        <v>341.95</v>
      </c>
      <c r="G25" s="60">
        <v>134.97999999999999</v>
      </c>
      <c r="H25" s="60">
        <v>24.64</v>
      </c>
      <c r="I25" s="60">
        <v>3.75</v>
      </c>
      <c r="J25" s="61">
        <v>2307</v>
      </c>
      <c r="K25" s="61">
        <v>911</v>
      </c>
      <c r="L25" s="61">
        <v>166</v>
      </c>
      <c r="M25" s="61">
        <v>25</v>
      </c>
      <c r="N25" s="61">
        <v>14.36</v>
      </c>
      <c r="O25" s="61">
        <v>96.87</v>
      </c>
      <c r="P25" s="61">
        <v>0.28999999999999998</v>
      </c>
      <c r="Q25" s="61">
        <v>1.96</v>
      </c>
    </row>
    <row r="26" spans="1:17" ht="15" customHeight="1" x14ac:dyDescent="0.2">
      <c r="A26" s="122" t="s">
        <v>127</v>
      </c>
      <c r="B26" s="123"/>
      <c r="C26" s="123"/>
      <c r="D26" s="123"/>
      <c r="E26" s="123"/>
      <c r="F26" s="123"/>
      <c r="G26" s="123"/>
      <c r="H26" s="123"/>
      <c r="I26" s="123"/>
      <c r="J26" s="123"/>
      <c r="K26" s="123"/>
      <c r="L26" s="123"/>
      <c r="M26" s="123"/>
      <c r="N26" s="123"/>
      <c r="O26" s="123"/>
      <c r="P26" s="123"/>
      <c r="Q26" s="123"/>
    </row>
    <row r="27" spans="1:17" ht="53.25" customHeight="1" x14ac:dyDescent="0.2">
      <c r="A27" s="55" t="s">
        <v>128</v>
      </c>
      <c r="B27" s="56" t="s">
        <v>257</v>
      </c>
      <c r="C27" s="57" t="s">
        <v>258</v>
      </c>
      <c r="D27" s="58" t="s">
        <v>6</v>
      </c>
      <c r="E27" s="59" t="s">
        <v>259</v>
      </c>
      <c r="F27" s="60">
        <v>1467.91</v>
      </c>
      <c r="G27" s="60">
        <v>1225.96</v>
      </c>
      <c r="H27" s="60">
        <v>241.95</v>
      </c>
      <c r="I27" s="60">
        <v>104.49</v>
      </c>
      <c r="J27" s="61">
        <v>509</v>
      </c>
      <c r="K27" s="61">
        <v>425</v>
      </c>
      <c r="L27" s="61">
        <v>84</v>
      </c>
      <c r="M27" s="61">
        <v>36</v>
      </c>
      <c r="N27" s="61">
        <v>151.54</v>
      </c>
      <c r="O27" s="61">
        <v>52.55</v>
      </c>
      <c r="P27" s="61">
        <v>7.74</v>
      </c>
      <c r="Q27" s="61">
        <v>2.68</v>
      </c>
    </row>
    <row r="28" spans="1:17" ht="75" x14ac:dyDescent="0.2">
      <c r="A28" s="55" t="s">
        <v>129</v>
      </c>
      <c r="B28" s="56" t="s">
        <v>260</v>
      </c>
      <c r="C28" s="57" t="s">
        <v>261</v>
      </c>
      <c r="D28" s="58" t="s">
        <v>6</v>
      </c>
      <c r="E28" s="59" t="s">
        <v>259</v>
      </c>
      <c r="F28" s="60">
        <v>5180.47</v>
      </c>
      <c r="G28" s="60">
        <v>1268.96</v>
      </c>
      <c r="H28" s="60">
        <v>236.16</v>
      </c>
      <c r="I28" s="60">
        <v>46.96</v>
      </c>
      <c r="J28" s="61">
        <v>1797</v>
      </c>
      <c r="K28" s="61">
        <v>440</v>
      </c>
      <c r="L28" s="61">
        <v>82</v>
      </c>
      <c r="M28" s="61">
        <v>16</v>
      </c>
      <c r="N28" s="61">
        <v>145.19</v>
      </c>
      <c r="O28" s="61">
        <v>50.35</v>
      </c>
      <c r="P28" s="61">
        <v>3.94</v>
      </c>
      <c r="Q28" s="61">
        <v>1.37</v>
      </c>
    </row>
    <row r="29" spans="1:17" ht="39" x14ac:dyDescent="0.2">
      <c r="A29" s="55" t="s">
        <v>130</v>
      </c>
      <c r="B29" s="56" t="s">
        <v>262</v>
      </c>
      <c r="C29" s="57" t="s">
        <v>263</v>
      </c>
      <c r="D29" s="58" t="s">
        <v>6</v>
      </c>
      <c r="E29" s="59" t="s">
        <v>264</v>
      </c>
      <c r="F29" s="60">
        <v>92.9</v>
      </c>
      <c r="G29" s="60">
        <v>88.84</v>
      </c>
      <c r="H29" s="60">
        <v>4.0599999999999996</v>
      </c>
      <c r="I29" s="60">
        <v>1.76</v>
      </c>
      <c r="J29" s="61">
        <v>59</v>
      </c>
      <c r="K29" s="61">
        <v>56</v>
      </c>
      <c r="L29" s="61">
        <v>3</v>
      </c>
      <c r="M29" s="61">
        <v>1</v>
      </c>
      <c r="N29" s="61">
        <v>11.39</v>
      </c>
      <c r="O29" s="61">
        <v>7.18</v>
      </c>
      <c r="P29" s="61">
        <v>0.13</v>
      </c>
      <c r="Q29" s="61">
        <v>0.08</v>
      </c>
    </row>
    <row r="30" spans="1:17" ht="53.25" customHeight="1" x14ac:dyDescent="0.2">
      <c r="A30" s="55" t="s">
        <v>131</v>
      </c>
      <c r="B30" s="56" t="s">
        <v>265</v>
      </c>
      <c r="C30" s="57" t="s">
        <v>266</v>
      </c>
      <c r="D30" s="58" t="s">
        <v>6</v>
      </c>
      <c r="E30" s="59" t="s">
        <v>264</v>
      </c>
      <c r="F30" s="60">
        <v>321.20999999999998</v>
      </c>
      <c r="G30" s="60">
        <v>261.02</v>
      </c>
      <c r="H30" s="60">
        <v>60.19</v>
      </c>
      <c r="I30" s="60">
        <v>10.16</v>
      </c>
      <c r="J30" s="61">
        <v>203</v>
      </c>
      <c r="K30" s="61">
        <v>165</v>
      </c>
      <c r="L30" s="61">
        <v>38</v>
      </c>
      <c r="M30" s="61">
        <v>6</v>
      </c>
      <c r="N30" s="61">
        <v>31.41</v>
      </c>
      <c r="O30" s="61">
        <v>19.809999999999999</v>
      </c>
      <c r="P30" s="61">
        <v>0.82</v>
      </c>
      <c r="Q30" s="61">
        <v>0.52</v>
      </c>
    </row>
    <row r="31" spans="1:17" ht="53.25" customHeight="1" x14ac:dyDescent="0.2">
      <c r="A31" s="55" t="s">
        <v>132</v>
      </c>
      <c r="B31" s="56" t="s">
        <v>267</v>
      </c>
      <c r="C31" s="57" t="s">
        <v>268</v>
      </c>
      <c r="D31" s="58" t="s">
        <v>6</v>
      </c>
      <c r="E31" s="59" t="s">
        <v>269</v>
      </c>
      <c r="F31" s="60">
        <v>178</v>
      </c>
      <c r="G31" s="60">
        <v>178</v>
      </c>
      <c r="H31" s="61"/>
      <c r="I31" s="61"/>
      <c r="J31" s="61">
        <v>340</v>
      </c>
      <c r="K31" s="61">
        <v>340</v>
      </c>
      <c r="L31" s="61"/>
      <c r="M31" s="61"/>
      <c r="N31" s="61">
        <v>22.82</v>
      </c>
      <c r="O31" s="61">
        <v>43.59</v>
      </c>
      <c r="P31" s="61"/>
      <c r="Q31" s="61"/>
    </row>
    <row r="32" spans="1:17" ht="63" x14ac:dyDescent="0.2">
      <c r="A32" s="55" t="s">
        <v>14</v>
      </c>
      <c r="B32" s="56" t="s">
        <v>270</v>
      </c>
      <c r="C32" s="57" t="s">
        <v>271</v>
      </c>
      <c r="D32" s="58" t="s">
        <v>6</v>
      </c>
      <c r="E32" s="59" t="s">
        <v>269</v>
      </c>
      <c r="F32" s="60">
        <v>950.28</v>
      </c>
      <c r="G32" s="60">
        <v>695.6</v>
      </c>
      <c r="H32" s="60">
        <v>92.77</v>
      </c>
      <c r="I32" s="60">
        <v>53.22</v>
      </c>
      <c r="J32" s="61">
        <v>1815</v>
      </c>
      <c r="K32" s="61">
        <v>1329</v>
      </c>
      <c r="L32" s="61">
        <v>177</v>
      </c>
      <c r="M32" s="61">
        <v>102</v>
      </c>
      <c r="N32" s="61">
        <v>74</v>
      </c>
      <c r="O32" s="61">
        <v>141.34</v>
      </c>
      <c r="P32" s="61">
        <v>5.54</v>
      </c>
      <c r="Q32" s="61">
        <v>10.58</v>
      </c>
    </row>
    <row r="33" spans="1:17" ht="63" x14ac:dyDescent="0.2">
      <c r="A33" s="55" t="s">
        <v>16</v>
      </c>
      <c r="B33" s="56" t="s">
        <v>272</v>
      </c>
      <c r="C33" s="57" t="s">
        <v>273</v>
      </c>
      <c r="D33" s="58" t="s">
        <v>6</v>
      </c>
      <c r="E33" s="59" t="s">
        <v>274</v>
      </c>
      <c r="F33" s="60">
        <v>922.46</v>
      </c>
      <c r="G33" s="60">
        <v>653.96</v>
      </c>
      <c r="H33" s="60">
        <v>7.07</v>
      </c>
      <c r="I33" s="60">
        <v>2.0499999999999998</v>
      </c>
      <c r="J33" s="61">
        <v>1587</v>
      </c>
      <c r="K33" s="61">
        <v>1125</v>
      </c>
      <c r="L33" s="61">
        <v>12</v>
      </c>
      <c r="M33" s="61">
        <v>4</v>
      </c>
      <c r="N33" s="61">
        <v>75.69</v>
      </c>
      <c r="O33" s="61">
        <v>130.24</v>
      </c>
      <c r="P33" s="61">
        <v>0.16</v>
      </c>
      <c r="Q33" s="61">
        <v>0.28000000000000003</v>
      </c>
    </row>
    <row r="34" spans="1:17" ht="75" x14ac:dyDescent="0.2">
      <c r="A34" s="55" t="s">
        <v>19</v>
      </c>
      <c r="B34" s="56" t="s">
        <v>275</v>
      </c>
      <c r="C34" s="57" t="s">
        <v>276</v>
      </c>
      <c r="D34" s="58" t="s">
        <v>6</v>
      </c>
      <c r="E34" s="59" t="s">
        <v>277</v>
      </c>
      <c r="F34" s="60">
        <v>376.46</v>
      </c>
      <c r="G34" s="60">
        <v>240.19</v>
      </c>
      <c r="H34" s="60">
        <v>7.07</v>
      </c>
      <c r="I34" s="60">
        <v>2.0499999999999998</v>
      </c>
      <c r="J34" s="61">
        <v>2553</v>
      </c>
      <c r="K34" s="61">
        <v>1629</v>
      </c>
      <c r="L34" s="61">
        <v>48</v>
      </c>
      <c r="M34" s="61">
        <v>14</v>
      </c>
      <c r="N34" s="61">
        <v>27.8</v>
      </c>
      <c r="O34" s="61">
        <v>188.56</v>
      </c>
      <c r="P34" s="61">
        <v>0.16</v>
      </c>
      <c r="Q34" s="61">
        <v>1.0900000000000001</v>
      </c>
    </row>
    <row r="35" spans="1:17" ht="53.25" customHeight="1" x14ac:dyDescent="0.2">
      <c r="A35" s="55" t="s">
        <v>22</v>
      </c>
      <c r="B35" s="56" t="s">
        <v>278</v>
      </c>
      <c r="C35" s="57" t="s">
        <v>279</v>
      </c>
      <c r="D35" s="58" t="s">
        <v>6</v>
      </c>
      <c r="E35" s="59" t="s">
        <v>280</v>
      </c>
      <c r="F35" s="60">
        <v>45.88</v>
      </c>
      <c r="G35" s="60">
        <v>44.73</v>
      </c>
      <c r="H35" s="60">
        <v>0.97</v>
      </c>
      <c r="I35" s="60">
        <v>0.26</v>
      </c>
      <c r="J35" s="61">
        <v>136</v>
      </c>
      <c r="K35" s="61">
        <v>132</v>
      </c>
      <c r="L35" s="61">
        <v>3</v>
      </c>
      <c r="M35" s="61">
        <v>1</v>
      </c>
      <c r="N35" s="61">
        <v>4.6500000000000004</v>
      </c>
      <c r="O35" s="61">
        <v>13.74</v>
      </c>
      <c r="P35" s="61">
        <v>0.02</v>
      </c>
      <c r="Q35" s="61">
        <v>0.06</v>
      </c>
    </row>
    <row r="36" spans="1:17" ht="53.25" customHeight="1" x14ac:dyDescent="0.2">
      <c r="A36" s="55" t="s">
        <v>24</v>
      </c>
      <c r="B36" s="56" t="s">
        <v>281</v>
      </c>
      <c r="C36" s="57" t="s">
        <v>282</v>
      </c>
      <c r="D36" s="58" t="s">
        <v>6</v>
      </c>
      <c r="E36" s="59" t="s">
        <v>280</v>
      </c>
      <c r="F36" s="60">
        <v>100.8</v>
      </c>
      <c r="G36" s="60">
        <v>100.8</v>
      </c>
      <c r="H36" s="61"/>
      <c r="I36" s="61"/>
      <c r="J36" s="61">
        <v>298</v>
      </c>
      <c r="K36" s="61">
        <v>298</v>
      </c>
      <c r="L36" s="61"/>
      <c r="M36" s="61"/>
      <c r="N36" s="61">
        <v>10.98</v>
      </c>
      <c r="O36" s="61">
        <v>32.46</v>
      </c>
      <c r="P36" s="61"/>
      <c r="Q36" s="61"/>
    </row>
    <row r="37" spans="1:17" ht="75" x14ac:dyDescent="0.2">
      <c r="A37" s="55" t="s">
        <v>25</v>
      </c>
      <c r="B37" s="56" t="s">
        <v>283</v>
      </c>
      <c r="C37" s="57" t="s">
        <v>284</v>
      </c>
      <c r="D37" s="58" t="s">
        <v>6</v>
      </c>
      <c r="E37" s="59" t="s">
        <v>285</v>
      </c>
      <c r="F37" s="60">
        <v>485.98</v>
      </c>
      <c r="G37" s="60">
        <v>291.86</v>
      </c>
      <c r="H37" s="60">
        <v>7.07</v>
      </c>
      <c r="I37" s="60">
        <v>2.0499999999999998</v>
      </c>
      <c r="J37" s="61">
        <v>3238</v>
      </c>
      <c r="K37" s="61">
        <v>1945</v>
      </c>
      <c r="L37" s="61">
        <v>47</v>
      </c>
      <c r="M37" s="61">
        <v>14</v>
      </c>
      <c r="N37" s="61">
        <v>33.78</v>
      </c>
      <c r="O37" s="61">
        <v>225.1</v>
      </c>
      <c r="P37" s="61">
        <v>0.16</v>
      </c>
      <c r="Q37" s="61">
        <v>1.07</v>
      </c>
    </row>
    <row r="38" spans="1:17" ht="54" x14ac:dyDescent="0.2">
      <c r="A38" s="55" t="s">
        <v>26</v>
      </c>
      <c r="B38" s="56" t="s">
        <v>286</v>
      </c>
      <c r="C38" s="57" t="s">
        <v>287</v>
      </c>
      <c r="D38" s="58" t="s">
        <v>6</v>
      </c>
      <c r="E38" s="59" t="s">
        <v>288</v>
      </c>
      <c r="F38" s="60">
        <v>753.73</v>
      </c>
      <c r="G38" s="60">
        <v>637.63</v>
      </c>
      <c r="H38" s="60">
        <v>0.66</v>
      </c>
      <c r="I38" s="60">
        <v>0.12</v>
      </c>
      <c r="J38" s="61">
        <v>528</v>
      </c>
      <c r="K38" s="61">
        <v>446</v>
      </c>
      <c r="L38" s="61"/>
      <c r="M38" s="61"/>
      <c r="N38" s="61">
        <v>73.8</v>
      </c>
      <c r="O38" s="61">
        <v>51.66</v>
      </c>
      <c r="P38" s="61">
        <v>0.01</v>
      </c>
      <c r="Q38" s="61">
        <v>0.01</v>
      </c>
    </row>
    <row r="39" spans="1:17" ht="51" x14ac:dyDescent="0.2">
      <c r="A39" s="55" t="s">
        <v>28</v>
      </c>
      <c r="B39" s="56" t="s">
        <v>289</v>
      </c>
      <c r="C39" s="57" t="s">
        <v>290</v>
      </c>
      <c r="D39" s="58" t="s">
        <v>6</v>
      </c>
      <c r="E39" s="59" t="s">
        <v>291</v>
      </c>
      <c r="F39" s="60">
        <v>1782.71</v>
      </c>
      <c r="G39" s="60">
        <v>1773.22</v>
      </c>
      <c r="H39" s="60">
        <v>0.38</v>
      </c>
      <c r="I39" s="60">
        <v>0.15</v>
      </c>
      <c r="J39" s="61">
        <v>1135</v>
      </c>
      <c r="K39" s="61">
        <v>1129</v>
      </c>
      <c r="L39" s="61"/>
      <c r="M39" s="61"/>
      <c r="N39" s="61">
        <v>207.88</v>
      </c>
      <c r="O39" s="61">
        <v>132.35</v>
      </c>
      <c r="P39" s="61">
        <v>0.01</v>
      </c>
      <c r="Q39" s="61">
        <v>0.01</v>
      </c>
    </row>
    <row r="40" spans="1:17" ht="42" x14ac:dyDescent="0.2">
      <c r="A40" s="55" t="s">
        <v>29</v>
      </c>
      <c r="B40" s="56" t="s">
        <v>292</v>
      </c>
      <c r="C40" s="57" t="s">
        <v>293</v>
      </c>
      <c r="D40" s="58" t="s">
        <v>3</v>
      </c>
      <c r="E40" s="59" t="s">
        <v>294</v>
      </c>
      <c r="F40" s="60">
        <v>138.76</v>
      </c>
      <c r="G40" s="60">
        <v>98.29</v>
      </c>
      <c r="H40" s="60">
        <v>40.47</v>
      </c>
      <c r="I40" s="60">
        <v>6.38</v>
      </c>
      <c r="J40" s="61">
        <v>42</v>
      </c>
      <c r="K40" s="61">
        <v>30</v>
      </c>
      <c r="L40" s="61">
        <v>12</v>
      </c>
      <c r="M40" s="61">
        <v>2</v>
      </c>
      <c r="N40" s="61">
        <v>10.58</v>
      </c>
      <c r="O40" s="61">
        <v>3.17</v>
      </c>
      <c r="P40" s="61">
        <v>0.55000000000000004</v>
      </c>
      <c r="Q40" s="61">
        <v>0.17</v>
      </c>
    </row>
    <row r="41" spans="1:17" ht="53.25" customHeight="1" x14ac:dyDescent="0.2">
      <c r="A41" s="55" t="s">
        <v>31</v>
      </c>
      <c r="B41" s="56" t="s">
        <v>295</v>
      </c>
      <c r="C41" s="57" t="s">
        <v>296</v>
      </c>
      <c r="D41" s="58" t="s">
        <v>6</v>
      </c>
      <c r="E41" s="59" t="s">
        <v>297</v>
      </c>
      <c r="F41" s="60">
        <v>304.60000000000002</v>
      </c>
      <c r="G41" s="60">
        <v>264.91000000000003</v>
      </c>
      <c r="H41" s="60">
        <v>26.33</v>
      </c>
      <c r="I41" s="60">
        <v>3.82</v>
      </c>
      <c r="J41" s="61">
        <v>46</v>
      </c>
      <c r="K41" s="61">
        <v>40</v>
      </c>
      <c r="L41" s="61">
        <v>4</v>
      </c>
      <c r="M41" s="61">
        <v>1</v>
      </c>
      <c r="N41" s="61">
        <v>29.9</v>
      </c>
      <c r="O41" s="61">
        <v>4.49</v>
      </c>
      <c r="P41" s="61">
        <v>0.31</v>
      </c>
      <c r="Q41" s="61">
        <v>0.05</v>
      </c>
    </row>
    <row r="42" spans="1:17" ht="54" x14ac:dyDescent="0.2">
      <c r="A42" s="55" t="s">
        <v>33</v>
      </c>
      <c r="B42" s="56" t="s">
        <v>298</v>
      </c>
      <c r="C42" s="57" t="s">
        <v>299</v>
      </c>
      <c r="D42" s="58" t="s">
        <v>6</v>
      </c>
      <c r="E42" s="59" t="s">
        <v>300</v>
      </c>
      <c r="F42" s="60">
        <v>417.78</v>
      </c>
      <c r="G42" s="60">
        <v>326.93</v>
      </c>
      <c r="H42" s="60">
        <v>2.2799999999999998</v>
      </c>
      <c r="I42" s="60">
        <v>0.49</v>
      </c>
      <c r="J42" s="61">
        <v>148</v>
      </c>
      <c r="K42" s="61">
        <v>116</v>
      </c>
      <c r="L42" s="61">
        <v>1</v>
      </c>
      <c r="M42" s="61"/>
      <c r="N42" s="61">
        <v>36.9</v>
      </c>
      <c r="O42" s="61">
        <v>13.05</v>
      </c>
      <c r="P42" s="61">
        <v>0.04</v>
      </c>
      <c r="Q42" s="61">
        <v>0.01</v>
      </c>
    </row>
    <row r="43" spans="1:17" ht="54" x14ac:dyDescent="0.2">
      <c r="A43" s="55" t="s">
        <v>34</v>
      </c>
      <c r="B43" s="56" t="s">
        <v>301</v>
      </c>
      <c r="C43" s="57" t="s">
        <v>302</v>
      </c>
      <c r="D43" s="58" t="s">
        <v>6</v>
      </c>
      <c r="E43" s="59" t="s">
        <v>303</v>
      </c>
      <c r="F43" s="60">
        <v>312.45999999999998</v>
      </c>
      <c r="G43" s="60">
        <v>159.07</v>
      </c>
      <c r="H43" s="60">
        <v>0.66</v>
      </c>
      <c r="I43" s="60">
        <v>0.12</v>
      </c>
      <c r="J43" s="61">
        <v>109</v>
      </c>
      <c r="K43" s="61">
        <v>56</v>
      </c>
      <c r="L43" s="61"/>
      <c r="M43" s="61"/>
      <c r="N43" s="61">
        <v>18.2</v>
      </c>
      <c r="O43" s="61">
        <v>6.37</v>
      </c>
      <c r="P43" s="61">
        <v>0.01</v>
      </c>
      <c r="Q43" s="61"/>
    </row>
    <row r="44" spans="1:17" ht="63" x14ac:dyDescent="0.2">
      <c r="A44" s="55" t="s">
        <v>35</v>
      </c>
      <c r="B44" s="56" t="s">
        <v>304</v>
      </c>
      <c r="C44" s="57" t="s">
        <v>305</v>
      </c>
      <c r="D44" s="58" t="s">
        <v>6</v>
      </c>
      <c r="E44" s="59" t="s">
        <v>306</v>
      </c>
      <c r="F44" s="60">
        <v>1078.92</v>
      </c>
      <c r="G44" s="60">
        <v>827.37</v>
      </c>
      <c r="H44" s="60">
        <v>7.07</v>
      </c>
      <c r="I44" s="60">
        <v>2.0499999999999998</v>
      </c>
      <c r="J44" s="61">
        <v>127</v>
      </c>
      <c r="K44" s="61">
        <v>97</v>
      </c>
      <c r="L44" s="61">
        <v>1</v>
      </c>
      <c r="M44" s="61"/>
      <c r="N44" s="61">
        <v>95.76</v>
      </c>
      <c r="O44" s="61">
        <v>11.26</v>
      </c>
      <c r="P44" s="61">
        <v>0.16</v>
      </c>
      <c r="Q44" s="61">
        <v>0.02</v>
      </c>
    </row>
    <row r="45" spans="1:17" ht="42" x14ac:dyDescent="0.2">
      <c r="A45" s="55" t="s">
        <v>36</v>
      </c>
      <c r="B45" s="56" t="s">
        <v>307</v>
      </c>
      <c r="C45" s="57" t="s">
        <v>308</v>
      </c>
      <c r="D45" s="58" t="s">
        <v>37</v>
      </c>
      <c r="E45" s="59" t="s">
        <v>309</v>
      </c>
      <c r="F45" s="60">
        <v>21262.22</v>
      </c>
      <c r="G45" s="60">
        <v>5614.6</v>
      </c>
      <c r="H45" s="60">
        <v>3369.6</v>
      </c>
      <c r="I45" s="60">
        <v>526.5</v>
      </c>
      <c r="J45" s="61">
        <v>53</v>
      </c>
      <c r="K45" s="61">
        <v>14</v>
      </c>
      <c r="L45" s="61">
        <v>8</v>
      </c>
      <c r="M45" s="61">
        <v>1</v>
      </c>
      <c r="N45" s="61">
        <v>670</v>
      </c>
      <c r="O45" s="61">
        <v>1.68</v>
      </c>
      <c r="P45" s="61">
        <v>39</v>
      </c>
      <c r="Q45" s="61">
        <v>0.1</v>
      </c>
    </row>
    <row r="46" spans="1:17" ht="15" x14ac:dyDescent="0.2">
      <c r="A46" s="122" t="s">
        <v>133</v>
      </c>
      <c r="B46" s="123"/>
      <c r="C46" s="123"/>
      <c r="D46" s="123"/>
      <c r="E46" s="123"/>
      <c r="F46" s="123"/>
      <c r="G46" s="123"/>
      <c r="H46" s="123"/>
      <c r="I46" s="123"/>
      <c r="J46" s="123"/>
      <c r="K46" s="123"/>
      <c r="L46" s="123"/>
      <c r="M46" s="123"/>
      <c r="N46" s="123"/>
      <c r="O46" s="123"/>
      <c r="P46" s="123"/>
      <c r="Q46" s="123"/>
    </row>
    <row r="47" spans="1:17" ht="42" x14ac:dyDescent="0.2">
      <c r="A47" s="55" t="s">
        <v>41</v>
      </c>
      <c r="B47" s="56" t="s">
        <v>310</v>
      </c>
      <c r="C47" s="57" t="s">
        <v>311</v>
      </c>
      <c r="D47" s="58" t="s">
        <v>6</v>
      </c>
      <c r="E47" s="59" t="s">
        <v>312</v>
      </c>
      <c r="F47" s="60">
        <v>680.75</v>
      </c>
      <c r="G47" s="60">
        <v>584.74</v>
      </c>
      <c r="H47" s="60">
        <v>96.01</v>
      </c>
      <c r="I47" s="60">
        <v>4.7300000000000004</v>
      </c>
      <c r="J47" s="61">
        <v>346</v>
      </c>
      <c r="K47" s="61">
        <v>297</v>
      </c>
      <c r="L47" s="61">
        <v>49</v>
      </c>
      <c r="M47" s="61">
        <v>2</v>
      </c>
      <c r="N47" s="61">
        <v>74.3</v>
      </c>
      <c r="O47" s="61">
        <v>37.76</v>
      </c>
      <c r="P47" s="61">
        <v>0.35</v>
      </c>
      <c r="Q47" s="61">
        <v>0.18</v>
      </c>
    </row>
    <row r="48" spans="1:17" ht="78" x14ac:dyDescent="0.2">
      <c r="A48" s="55" t="s">
        <v>42</v>
      </c>
      <c r="B48" s="56" t="s">
        <v>313</v>
      </c>
      <c r="C48" s="57" t="s">
        <v>314</v>
      </c>
      <c r="D48" s="58" t="s">
        <v>6</v>
      </c>
      <c r="E48" s="59" t="s">
        <v>312</v>
      </c>
      <c r="F48" s="60">
        <v>1090.96</v>
      </c>
      <c r="G48" s="60">
        <v>1058.0899999999999</v>
      </c>
      <c r="H48" s="60">
        <v>31.75</v>
      </c>
      <c r="I48" s="60">
        <v>17.53</v>
      </c>
      <c r="J48" s="61">
        <v>554</v>
      </c>
      <c r="K48" s="61">
        <v>538</v>
      </c>
      <c r="L48" s="61">
        <v>16</v>
      </c>
      <c r="M48" s="61">
        <v>9</v>
      </c>
      <c r="N48" s="61">
        <v>115.26</v>
      </c>
      <c r="O48" s="61">
        <v>58.58</v>
      </c>
      <c r="P48" s="61">
        <v>1.65</v>
      </c>
      <c r="Q48" s="61">
        <v>0.84</v>
      </c>
    </row>
    <row r="49" spans="1:17" ht="42" x14ac:dyDescent="0.2">
      <c r="A49" s="55" t="s">
        <v>44</v>
      </c>
      <c r="B49" s="56" t="s">
        <v>315</v>
      </c>
      <c r="C49" s="57" t="s">
        <v>316</v>
      </c>
      <c r="D49" s="58" t="s">
        <v>6</v>
      </c>
      <c r="E49" s="59" t="s">
        <v>317</v>
      </c>
      <c r="F49" s="60">
        <v>641</v>
      </c>
      <c r="G49" s="60">
        <v>595.99</v>
      </c>
      <c r="H49" s="60">
        <v>45.01</v>
      </c>
      <c r="I49" s="60">
        <v>19.440000000000001</v>
      </c>
      <c r="J49" s="61">
        <v>93</v>
      </c>
      <c r="K49" s="61">
        <v>87</v>
      </c>
      <c r="L49" s="61">
        <v>6</v>
      </c>
      <c r="M49" s="61">
        <v>3</v>
      </c>
      <c r="N49" s="61">
        <v>69.87</v>
      </c>
      <c r="O49" s="61">
        <v>10.17</v>
      </c>
      <c r="P49" s="61">
        <v>1.44</v>
      </c>
      <c r="Q49" s="61">
        <v>0.21</v>
      </c>
    </row>
    <row r="50" spans="1:17" ht="51" x14ac:dyDescent="0.2">
      <c r="A50" s="55" t="s">
        <v>45</v>
      </c>
      <c r="B50" s="56" t="s">
        <v>318</v>
      </c>
      <c r="C50" s="57" t="s">
        <v>319</v>
      </c>
      <c r="D50" s="58" t="s">
        <v>6</v>
      </c>
      <c r="E50" s="59" t="s">
        <v>317</v>
      </c>
      <c r="F50" s="60">
        <v>1945.39</v>
      </c>
      <c r="G50" s="60">
        <v>926.44</v>
      </c>
      <c r="H50" s="60">
        <v>122.7</v>
      </c>
      <c r="I50" s="60">
        <v>37.92</v>
      </c>
      <c r="J50" s="61">
        <v>283</v>
      </c>
      <c r="K50" s="61">
        <v>135</v>
      </c>
      <c r="L50" s="61">
        <v>18</v>
      </c>
      <c r="M50" s="61">
        <v>6</v>
      </c>
      <c r="N50" s="61">
        <v>106</v>
      </c>
      <c r="O50" s="61">
        <v>15.42</v>
      </c>
      <c r="P50" s="61">
        <v>2.94</v>
      </c>
      <c r="Q50" s="61">
        <v>0.43</v>
      </c>
    </row>
    <row r="51" spans="1:17" ht="63" x14ac:dyDescent="0.2">
      <c r="A51" s="55" t="s">
        <v>47</v>
      </c>
      <c r="B51" s="56" t="s">
        <v>320</v>
      </c>
      <c r="C51" s="57" t="s">
        <v>321</v>
      </c>
      <c r="D51" s="58" t="s">
        <v>6</v>
      </c>
      <c r="E51" s="59" t="s">
        <v>317</v>
      </c>
      <c r="F51" s="60">
        <v>1287.83</v>
      </c>
      <c r="G51" s="60">
        <v>963.12</v>
      </c>
      <c r="H51" s="60">
        <v>324.70999999999998</v>
      </c>
      <c r="I51" s="60">
        <v>63.39</v>
      </c>
      <c r="J51" s="61">
        <v>187</v>
      </c>
      <c r="K51" s="61">
        <v>140</v>
      </c>
      <c r="L51" s="61">
        <v>47</v>
      </c>
      <c r="M51" s="61">
        <v>9</v>
      </c>
      <c r="N51" s="61">
        <v>102.46</v>
      </c>
      <c r="O51" s="61">
        <v>14.91</v>
      </c>
      <c r="P51" s="61">
        <v>5.34</v>
      </c>
      <c r="Q51" s="61">
        <v>0.78</v>
      </c>
    </row>
    <row r="52" spans="1:17" ht="39" x14ac:dyDescent="0.2">
      <c r="A52" s="55" t="s">
        <v>48</v>
      </c>
      <c r="B52" s="56" t="s">
        <v>322</v>
      </c>
      <c r="C52" s="57" t="s">
        <v>323</v>
      </c>
      <c r="D52" s="58" t="s">
        <v>12</v>
      </c>
      <c r="E52" s="59" t="s">
        <v>324</v>
      </c>
      <c r="F52" s="60">
        <v>1371.45</v>
      </c>
      <c r="G52" s="60">
        <v>1317.24</v>
      </c>
      <c r="H52" s="60">
        <v>5.91</v>
      </c>
      <c r="I52" s="60">
        <v>1.04</v>
      </c>
      <c r="J52" s="61">
        <v>27</v>
      </c>
      <c r="K52" s="61">
        <v>26</v>
      </c>
      <c r="L52" s="61"/>
      <c r="M52" s="61"/>
      <c r="N52" s="61">
        <v>145.22999999999999</v>
      </c>
      <c r="O52" s="61">
        <v>2.9</v>
      </c>
      <c r="P52" s="61">
        <v>0.09</v>
      </c>
      <c r="Q52" s="61"/>
    </row>
    <row r="53" spans="1:17" ht="39" x14ac:dyDescent="0.2">
      <c r="A53" s="55" t="s">
        <v>50</v>
      </c>
      <c r="B53" s="56" t="s">
        <v>325</v>
      </c>
      <c r="C53" s="57" t="s">
        <v>326</v>
      </c>
      <c r="D53" s="58" t="s">
        <v>12</v>
      </c>
      <c r="E53" s="59" t="s">
        <v>324</v>
      </c>
      <c r="F53" s="60">
        <v>3763.63</v>
      </c>
      <c r="G53" s="60">
        <v>2969.52</v>
      </c>
      <c r="H53" s="60">
        <v>67.88</v>
      </c>
      <c r="I53" s="60">
        <v>17.57</v>
      </c>
      <c r="J53" s="61">
        <v>75</v>
      </c>
      <c r="K53" s="61">
        <v>59</v>
      </c>
      <c r="L53" s="61">
        <v>1</v>
      </c>
      <c r="M53" s="61"/>
      <c r="N53" s="61">
        <v>327.39999999999998</v>
      </c>
      <c r="O53" s="61">
        <v>6.55</v>
      </c>
      <c r="P53" s="61">
        <v>1.4</v>
      </c>
      <c r="Q53" s="61">
        <v>0.03</v>
      </c>
    </row>
    <row r="54" spans="1:17" ht="39" x14ac:dyDescent="0.2">
      <c r="A54" s="55" t="s">
        <v>134</v>
      </c>
      <c r="B54" s="56" t="s">
        <v>327</v>
      </c>
      <c r="C54" s="57" t="s">
        <v>328</v>
      </c>
      <c r="D54" s="58" t="s">
        <v>12</v>
      </c>
      <c r="E54" s="59" t="s">
        <v>324</v>
      </c>
      <c r="F54" s="60">
        <v>2055.59</v>
      </c>
      <c r="G54" s="60">
        <v>655.67</v>
      </c>
      <c r="H54" s="60">
        <v>13.26</v>
      </c>
      <c r="I54" s="60">
        <v>3.38</v>
      </c>
      <c r="J54" s="61">
        <v>41</v>
      </c>
      <c r="K54" s="61">
        <v>13</v>
      </c>
      <c r="L54" s="61"/>
      <c r="M54" s="61"/>
      <c r="N54" s="61">
        <v>72.290000000000006</v>
      </c>
      <c r="O54" s="61">
        <v>1.45</v>
      </c>
      <c r="P54" s="61">
        <v>0.27</v>
      </c>
      <c r="Q54" s="61">
        <v>0.01</v>
      </c>
    </row>
    <row r="55" spans="1:17" ht="39" x14ac:dyDescent="0.2">
      <c r="A55" s="55" t="s">
        <v>135</v>
      </c>
      <c r="B55" s="56" t="s">
        <v>329</v>
      </c>
      <c r="C55" s="57" t="s">
        <v>330</v>
      </c>
      <c r="D55" s="58" t="s">
        <v>12</v>
      </c>
      <c r="E55" s="59" t="s">
        <v>331</v>
      </c>
      <c r="F55" s="60">
        <v>432.95</v>
      </c>
      <c r="G55" s="60">
        <v>428.1</v>
      </c>
      <c r="H55" s="60">
        <v>4.8499999999999996</v>
      </c>
      <c r="I55" s="60">
        <v>1.26</v>
      </c>
      <c r="J55" s="61">
        <v>17</v>
      </c>
      <c r="K55" s="61">
        <v>17</v>
      </c>
      <c r="L55" s="61"/>
      <c r="M55" s="61"/>
      <c r="N55" s="61">
        <v>47.2</v>
      </c>
      <c r="O55" s="61">
        <v>1.89</v>
      </c>
      <c r="P55" s="61">
        <v>0.1</v>
      </c>
      <c r="Q55" s="61"/>
    </row>
    <row r="56" spans="1:17" ht="39" x14ac:dyDescent="0.2">
      <c r="A56" s="55" t="s">
        <v>136</v>
      </c>
      <c r="B56" s="56" t="s">
        <v>332</v>
      </c>
      <c r="C56" s="57" t="s">
        <v>333</v>
      </c>
      <c r="D56" s="58" t="s">
        <v>12</v>
      </c>
      <c r="E56" s="59" t="s">
        <v>334</v>
      </c>
      <c r="F56" s="60">
        <v>3865.84</v>
      </c>
      <c r="G56" s="60">
        <v>3217.13</v>
      </c>
      <c r="H56" s="60">
        <v>38.78</v>
      </c>
      <c r="I56" s="60">
        <v>10.039999999999999</v>
      </c>
      <c r="J56" s="61">
        <v>39</v>
      </c>
      <c r="K56" s="61">
        <v>32</v>
      </c>
      <c r="L56" s="61"/>
      <c r="M56" s="61"/>
      <c r="N56" s="61">
        <v>354.7</v>
      </c>
      <c r="O56" s="61">
        <v>3.55</v>
      </c>
      <c r="P56" s="61">
        <v>0.8</v>
      </c>
      <c r="Q56" s="61">
        <v>0.01</v>
      </c>
    </row>
    <row r="57" spans="1:17" ht="53.25" customHeight="1" x14ac:dyDescent="0.2">
      <c r="A57" s="55" t="s">
        <v>137</v>
      </c>
      <c r="B57" s="56" t="s">
        <v>335</v>
      </c>
      <c r="C57" s="57" t="s">
        <v>336</v>
      </c>
      <c r="D57" s="58" t="s">
        <v>6</v>
      </c>
      <c r="E57" s="59" t="s">
        <v>337</v>
      </c>
      <c r="F57" s="60">
        <v>637.89</v>
      </c>
      <c r="G57" s="60">
        <v>517.85</v>
      </c>
      <c r="H57" s="60">
        <v>120.04</v>
      </c>
      <c r="I57" s="60">
        <v>51.84</v>
      </c>
      <c r="J57" s="61">
        <v>123</v>
      </c>
      <c r="K57" s="61">
        <v>100</v>
      </c>
      <c r="L57" s="61">
        <v>23</v>
      </c>
      <c r="M57" s="61">
        <v>10</v>
      </c>
      <c r="N57" s="61">
        <v>65.8</v>
      </c>
      <c r="O57" s="61">
        <v>12.65</v>
      </c>
      <c r="P57" s="61">
        <v>3.84</v>
      </c>
      <c r="Q57" s="61">
        <v>0.74</v>
      </c>
    </row>
    <row r="58" spans="1:17" ht="53.25" customHeight="1" x14ac:dyDescent="0.2">
      <c r="A58" s="55" t="s">
        <v>138</v>
      </c>
      <c r="B58" s="56" t="s">
        <v>338</v>
      </c>
      <c r="C58" s="57" t="s">
        <v>339</v>
      </c>
      <c r="D58" s="58" t="s">
        <v>6</v>
      </c>
      <c r="E58" s="59" t="s">
        <v>340</v>
      </c>
      <c r="F58" s="60">
        <v>979.35</v>
      </c>
      <c r="G58" s="60">
        <v>737.4</v>
      </c>
      <c r="H58" s="60">
        <v>241.95</v>
      </c>
      <c r="I58" s="60">
        <v>104.49</v>
      </c>
      <c r="J58" s="61">
        <v>27</v>
      </c>
      <c r="K58" s="61">
        <v>20</v>
      </c>
      <c r="L58" s="61">
        <v>7</v>
      </c>
      <c r="M58" s="61">
        <v>3</v>
      </c>
      <c r="N58" s="61">
        <v>91.15</v>
      </c>
      <c r="O58" s="61">
        <v>2.4900000000000002</v>
      </c>
      <c r="P58" s="61">
        <v>7.74</v>
      </c>
      <c r="Q58" s="61">
        <v>0.21</v>
      </c>
    </row>
    <row r="59" spans="1:17" ht="53.25" customHeight="1" x14ac:dyDescent="0.2">
      <c r="A59" s="55" t="s">
        <v>139</v>
      </c>
      <c r="B59" s="56" t="s">
        <v>341</v>
      </c>
      <c r="C59" s="57" t="s">
        <v>342</v>
      </c>
      <c r="D59" s="58" t="s">
        <v>6</v>
      </c>
      <c r="E59" s="59" t="s">
        <v>343</v>
      </c>
      <c r="F59" s="60">
        <v>907.94</v>
      </c>
      <c r="G59" s="60">
        <v>586.45000000000005</v>
      </c>
      <c r="H59" s="60">
        <v>280.76</v>
      </c>
      <c r="I59" s="60">
        <v>40.909999999999997</v>
      </c>
      <c r="J59" s="61">
        <v>13</v>
      </c>
      <c r="K59" s="61">
        <v>9</v>
      </c>
      <c r="L59" s="61">
        <v>4</v>
      </c>
      <c r="M59" s="61">
        <v>1</v>
      </c>
      <c r="N59" s="61">
        <v>67.099999999999994</v>
      </c>
      <c r="O59" s="61">
        <v>0.99</v>
      </c>
      <c r="P59" s="61">
        <v>3.32</v>
      </c>
      <c r="Q59" s="61">
        <v>0.05</v>
      </c>
    </row>
    <row r="60" spans="1:17" ht="96" customHeight="1" x14ac:dyDescent="0.2">
      <c r="A60" s="55" t="s">
        <v>140</v>
      </c>
      <c r="B60" s="56" t="s">
        <v>344</v>
      </c>
      <c r="C60" s="57" t="s">
        <v>345</v>
      </c>
      <c r="D60" s="58" t="s">
        <v>6</v>
      </c>
      <c r="E60" s="59" t="s">
        <v>346</v>
      </c>
      <c r="F60" s="60">
        <v>1733.36</v>
      </c>
      <c r="G60" s="60">
        <v>1462.81</v>
      </c>
      <c r="H60" s="60">
        <v>270.55</v>
      </c>
      <c r="I60" s="60">
        <v>61.81</v>
      </c>
      <c r="J60" s="61">
        <v>311</v>
      </c>
      <c r="K60" s="61">
        <v>263</v>
      </c>
      <c r="L60" s="61">
        <v>48</v>
      </c>
      <c r="M60" s="61">
        <v>11</v>
      </c>
      <c r="N60" s="61">
        <v>167.37</v>
      </c>
      <c r="O60" s="61">
        <v>30.08</v>
      </c>
      <c r="P60" s="61">
        <v>5.04</v>
      </c>
      <c r="Q60" s="61">
        <v>0.91</v>
      </c>
    </row>
    <row r="61" spans="1:17" ht="53.25" customHeight="1" x14ac:dyDescent="0.2">
      <c r="A61" s="55" t="s">
        <v>141</v>
      </c>
      <c r="B61" s="56" t="s">
        <v>347</v>
      </c>
      <c r="C61" s="57" t="s">
        <v>348</v>
      </c>
      <c r="D61" s="58" t="s">
        <v>6</v>
      </c>
      <c r="E61" s="59" t="s">
        <v>349</v>
      </c>
      <c r="F61" s="60">
        <v>2369.14</v>
      </c>
      <c r="G61" s="60">
        <v>1376.7</v>
      </c>
      <c r="H61" s="60">
        <v>248.35</v>
      </c>
      <c r="I61" s="60">
        <v>52.23</v>
      </c>
      <c r="J61" s="61">
        <v>30</v>
      </c>
      <c r="K61" s="61">
        <v>17</v>
      </c>
      <c r="L61" s="61">
        <v>3</v>
      </c>
      <c r="M61" s="61">
        <v>1</v>
      </c>
      <c r="N61" s="61">
        <v>159.34</v>
      </c>
      <c r="O61" s="61">
        <v>2.0099999999999998</v>
      </c>
      <c r="P61" s="61">
        <v>4.33</v>
      </c>
      <c r="Q61" s="61">
        <v>0.05</v>
      </c>
    </row>
    <row r="62" spans="1:17" ht="15" customHeight="1" x14ac:dyDescent="0.2">
      <c r="A62" s="122" t="s">
        <v>127</v>
      </c>
      <c r="B62" s="123"/>
      <c r="C62" s="123"/>
      <c r="D62" s="123"/>
      <c r="E62" s="123"/>
      <c r="F62" s="123"/>
      <c r="G62" s="123"/>
      <c r="H62" s="123"/>
      <c r="I62" s="123"/>
      <c r="J62" s="123"/>
      <c r="K62" s="123"/>
      <c r="L62" s="123"/>
      <c r="M62" s="123"/>
      <c r="N62" s="123"/>
      <c r="O62" s="123"/>
      <c r="P62" s="123"/>
      <c r="Q62" s="123"/>
    </row>
    <row r="63" spans="1:17" ht="53.25" customHeight="1" x14ac:dyDescent="0.2">
      <c r="A63" s="55" t="s">
        <v>142</v>
      </c>
      <c r="B63" s="56" t="s">
        <v>257</v>
      </c>
      <c r="C63" s="57" t="s">
        <v>258</v>
      </c>
      <c r="D63" s="58" t="s">
        <v>6</v>
      </c>
      <c r="E63" s="59" t="s">
        <v>350</v>
      </c>
      <c r="F63" s="60">
        <v>1467.91</v>
      </c>
      <c r="G63" s="60">
        <v>1225.96</v>
      </c>
      <c r="H63" s="60">
        <v>241.95</v>
      </c>
      <c r="I63" s="60">
        <v>104.49</v>
      </c>
      <c r="J63" s="61">
        <v>44</v>
      </c>
      <c r="K63" s="61">
        <v>37</v>
      </c>
      <c r="L63" s="61">
        <v>7</v>
      </c>
      <c r="M63" s="61">
        <v>3</v>
      </c>
      <c r="N63" s="61">
        <v>151.54</v>
      </c>
      <c r="O63" s="61">
        <v>4.5</v>
      </c>
      <c r="P63" s="61">
        <v>7.74</v>
      </c>
      <c r="Q63" s="61">
        <v>0.23</v>
      </c>
    </row>
    <row r="64" spans="1:17" ht="75" x14ac:dyDescent="0.2">
      <c r="A64" s="55" t="s">
        <v>143</v>
      </c>
      <c r="B64" s="56" t="s">
        <v>260</v>
      </c>
      <c r="C64" s="57" t="s">
        <v>261</v>
      </c>
      <c r="D64" s="58" t="s">
        <v>6</v>
      </c>
      <c r="E64" s="59" t="s">
        <v>350</v>
      </c>
      <c r="F64" s="60">
        <v>5180.47</v>
      </c>
      <c r="G64" s="60">
        <v>1268.96</v>
      </c>
      <c r="H64" s="60">
        <v>236.16</v>
      </c>
      <c r="I64" s="60">
        <v>46.96</v>
      </c>
      <c r="J64" s="61">
        <v>154</v>
      </c>
      <c r="K64" s="61">
        <v>38</v>
      </c>
      <c r="L64" s="61">
        <v>7</v>
      </c>
      <c r="M64" s="61">
        <v>1</v>
      </c>
      <c r="N64" s="61">
        <v>145.19</v>
      </c>
      <c r="O64" s="61">
        <v>4.3099999999999996</v>
      </c>
      <c r="P64" s="61">
        <v>3.94</v>
      </c>
      <c r="Q64" s="61">
        <v>0.12</v>
      </c>
    </row>
    <row r="65" spans="1:17" ht="54" x14ac:dyDescent="0.2">
      <c r="A65" s="55" t="s">
        <v>144</v>
      </c>
      <c r="B65" s="56" t="s">
        <v>351</v>
      </c>
      <c r="C65" s="57" t="s">
        <v>352</v>
      </c>
      <c r="D65" s="58" t="s">
        <v>6</v>
      </c>
      <c r="E65" s="59" t="s">
        <v>353</v>
      </c>
      <c r="F65" s="60">
        <v>1328.24</v>
      </c>
      <c r="G65" s="60">
        <v>460.38</v>
      </c>
      <c r="H65" s="60">
        <v>53.38</v>
      </c>
      <c r="I65" s="60">
        <v>10.31</v>
      </c>
      <c r="J65" s="61">
        <v>264</v>
      </c>
      <c r="K65" s="61">
        <v>91</v>
      </c>
      <c r="L65" s="61">
        <v>11</v>
      </c>
      <c r="M65" s="61">
        <v>2</v>
      </c>
      <c r="N65" s="61">
        <v>50.15</v>
      </c>
      <c r="O65" s="61">
        <v>9.9499999999999993</v>
      </c>
      <c r="P65" s="61">
        <v>0.87</v>
      </c>
      <c r="Q65" s="61">
        <v>0.17</v>
      </c>
    </row>
    <row r="66" spans="1:17" ht="53.25" customHeight="1" x14ac:dyDescent="0.2">
      <c r="A66" s="55" t="s">
        <v>145</v>
      </c>
      <c r="B66" s="56" t="s">
        <v>338</v>
      </c>
      <c r="C66" s="57" t="s">
        <v>339</v>
      </c>
      <c r="D66" s="58" t="s">
        <v>6</v>
      </c>
      <c r="E66" s="59" t="s">
        <v>354</v>
      </c>
      <c r="F66" s="60">
        <v>979.35</v>
      </c>
      <c r="G66" s="60">
        <v>737.4</v>
      </c>
      <c r="H66" s="60">
        <v>241.95</v>
      </c>
      <c r="I66" s="60">
        <v>104.49</v>
      </c>
      <c r="J66" s="61">
        <v>19</v>
      </c>
      <c r="K66" s="61">
        <v>14</v>
      </c>
      <c r="L66" s="61">
        <v>5</v>
      </c>
      <c r="M66" s="61">
        <v>2</v>
      </c>
      <c r="N66" s="61">
        <v>91.15</v>
      </c>
      <c r="O66" s="61">
        <v>1.72</v>
      </c>
      <c r="P66" s="61">
        <v>7.74</v>
      </c>
      <c r="Q66" s="61">
        <v>0.15</v>
      </c>
    </row>
    <row r="67" spans="1:17" ht="53.25" customHeight="1" x14ac:dyDescent="0.2">
      <c r="A67" s="55" t="s">
        <v>146</v>
      </c>
      <c r="B67" s="56" t="s">
        <v>341</v>
      </c>
      <c r="C67" s="57" t="s">
        <v>342</v>
      </c>
      <c r="D67" s="58" t="s">
        <v>6</v>
      </c>
      <c r="E67" s="59" t="s">
        <v>354</v>
      </c>
      <c r="F67" s="60">
        <v>907.94</v>
      </c>
      <c r="G67" s="60">
        <v>586.45000000000005</v>
      </c>
      <c r="H67" s="60">
        <v>280.76</v>
      </c>
      <c r="I67" s="60">
        <v>40.909999999999997</v>
      </c>
      <c r="J67" s="61">
        <v>17</v>
      </c>
      <c r="K67" s="61">
        <v>11</v>
      </c>
      <c r="L67" s="61">
        <v>5</v>
      </c>
      <c r="M67" s="61">
        <v>1</v>
      </c>
      <c r="N67" s="61">
        <v>67.099999999999994</v>
      </c>
      <c r="O67" s="61">
        <v>1.27</v>
      </c>
      <c r="P67" s="61">
        <v>3.32</v>
      </c>
      <c r="Q67" s="61">
        <v>0.06</v>
      </c>
    </row>
    <row r="68" spans="1:17" ht="63" x14ac:dyDescent="0.2">
      <c r="A68" s="55" t="s">
        <v>147</v>
      </c>
      <c r="B68" s="56" t="s">
        <v>304</v>
      </c>
      <c r="C68" s="57" t="s">
        <v>305</v>
      </c>
      <c r="D68" s="58" t="s">
        <v>6</v>
      </c>
      <c r="E68" s="59" t="s">
        <v>355</v>
      </c>
      <c r="F68" s="60">
        <v>1078.92</v>
      </c>
      <c r="G68" s="60">
        <v>827.37</v>
      </c>
      <c r="H68" s="60">
        <v>7.07</v>
      </c>
      <c r="I68" s="60">
        <v>2.0499999999999998</v>
      </c>
      <c r="J68" s="61">
        <v>41</v>
      </c>
      <c r="K68" s="61">
        <v>31</v>
      </c>
      <c r="L68" s="61"/>
      <c r="M68" s="61"/>
      <c r="N68" s="61">
        <v>95.76</v>
      </c>
      <c r="O68" s="61">
        <v>3.62</v>
      </c>
      <c r="P68" s="61">
        <v>0.16</v>
      </c>
      <c r="Q68" s="61">
        <v>0.01</v>
      </c>
    </row>
    <row r="69" spans="1:17" ht="54" x14ac:dyDescent="0.2">
      <c r="A69" s="55" t="s">
        <v>148</v>
      </c>
      <c r="B69" s="56" t="s">
        <v>301</v>
      </c>
      <c r="C69" s="57" t="s">
        <v>302</v>
      </c>
      <c r="D69" s="58" t="s">
        <v>6</v>
      </c>
      <c r="E69" s="59" t="s">
        <v>356</v>
      </c>
      <c r="F69" s="60">
        <v>312.45999999999998</v>
      </c>
      <c r="G69" s="60">
        <v>159.07</v>
      </c>
      <c r="H69" s="60">
        <v>0.66</v>
      </c>
      <c r="I69" s="60">
        <v>0.12</v>
      </c>
      <c r="J69" s="61">
        <v>17</v>
      </c>
      <c r="K69" s="61">
        <v>8</v>
      </c>
      <c r="L69" s="61"/>
      <c r="M69" s="61"/>
      <c r="N69" s="61">
        <v>18.2</v>
      </c>
      <c r="O69" s="61">
        <v>0.96</v>
      </c>
      <c r="P69" s="61">
        <v>0.01</v>
      </c>
      <c r="Q69" s="61"/>
    </row>
    <row r="70" spans="1:17" ht="53.25" customHeight="1" x14ac:dyDescent="0.2">
      <c r="A70" s="55" t="s">
        <v>149</v>
      </c>
      <c r="B70" s="56" t="s">
        <v>357</v>
      </c>
      <c r="C70" s="57" t="s">
        <v>358</v>
      </c>
      <c r="D70" s="58" t="s">
        <v>4</v>
      </c>
      <c r="E70" s="59" t="s">
        <v>359</v>
      </c>
      <c r="F70" s="60">
        <v>429.97</v>
      </c>
      <c r="G70" s="60">
        <v>111.99</v>
      </c>
      <c r="H70" s="60">
        <v>32.380000000000003</v>
      </c>
      <c r="I70" s="60">
        <v>4.71</v>
      </c>
      <c r="J70" s="61">
        <v>55</v>
      </c>
      <c r="K70" s="61">
        <v>14</v>
      </c>
      <c r="L70" s="61">
        <v>4</v>
      </c>
      <c r="M70" s="61">
        <v>1</v>
      </c>
      <c r="N70" s="61">
        <v>12.64</v>
      </c>
      <c r="O70" s="61">
        <v>1.63</v>
      </c>
      <c r="P70" s="61">
        <v>0.38</v>
      </c>
      <c r="Q70" s="61">
        <v>0.05</v>
      </c>
    </row>
    <row r="71" spans="1:17" ht="53.25" customHeight="1" x14ac:dyDescent="0.2">
      <c r="A71" s="55" t="s">
        <v>150</v>
      </c>
      <c r="B71" s="56" t="s">
        <v>360</v>
      </c>
      <c r="C71" s="57" t="s">
        <v>361</v>
      </c>
      <c r="D71" s="58" t="s">
        <v>6</v>
      </c>
      <c r="E71" s="59" t="s">
        <v>362</v>
      </c>
      <c r="F71" s="60">
        <v>455.09</v>
      </c>
      <c r="G71" s="60">
        <v>317.60000000000002</v>
      </c>
      <c r="H71" s="60">
        <v>128.94999999999999</v>
      </c>
      <c r="I71" s="60">
        <v>22.28</v>
      </c>
      <c r="J71" s="61">
        <v>291</v>
      </c>
      <c r="K71" s="61">
        <v>203</v>
      </c>
      <c r="L71" s="61">
        <v>82</v>
      </c>
      <c r="M71" s="61">
        <v>14</v>
      </c>
      <c r="N71" s="61">
        <v>40</v>
      </c>
      <c r="O71" s="61">
        <v>25.57</v>
      </c>
      <c r="P71" s="61">
        <v>1.93</v>
      </c>
      <c r="Q71" s="61">
        <v>1.23</v>
      </c>
    </row>
    <row r="72" spans="1:17" ht="72" x14ac:dyDescent="0.2">
      <c r="A72" s="55" t="s">
        <v>151</v>
      </c>
      <c r="B72" s="56" t="s">
        <v>363</v>
      </c>
      <c r="C72" s="57" t="s">
        <v>364</v>
      </c>
      <c r="D72" s="58" t="s">
        <v>6</v>
      </c>
      <c r="E72" s="59" t="s">
        <v>362</v>
      </c>
      <c r="F72" s="60">
        <v>58.2</v>
      </c>
      <c r="G72" s="60">
        <v>33.04</v>
      </c>
      <c r="H72" s="60">
        <v>25.16</v>
      </c>
      <c r="I72" s="60">
        <v>10.28</v>
      </c>
      <c r="J72" s="61">
        <v>37</v>
      </c>
      <c r="K72" s="61">
        <v>21</v>
      </c>
      <c r="L72" s="61">
        <v>16</v>
      </c>
      <c r="M72" s="61">
        <v>7</v>
      </c>
      <c r="N72" s="61">
        <v>4.16</v>
      </c>
      <c r="O72" s="61">
        <v>2.66</v>
      </c>
      <c r="P72" s="61">
        <v>0.76</v>
      </c>
      <c r="Q72" s="61">
        <v>0.49</v>
      </c>
    </row>
    <row r="73" spans="1:17" ht="51" x14ac:dyDescent="0.2">
      <c r="A73" s="55" t="s">
        <v>152</v>
      </c>
      <c r="B73" s="56" t="s">
        <v>365</v>
      </c>
      <c r="C73" s="57" t="s">
        <v>366</v>
      </c>
      <c r="D73" s="58" t="s">
        <v>6</v>
      </c>
      <c r="E73" s="59" t="s">
        <v>362</v>
      </c>
      <c r="F73" s="60">
        <v>65.650000000000006</v>
      </c>
      <c r="G73" s="60">
        <v>58.33</v>
      </c>
      <c r="H73" s="60">
        <v>7.32</v>
      </c>
      <c r="I73" s="60">
        <v>0.45</v>
      </c>
      <c r="J73" s="61">
        <v>42</v>
      </c>
      <c r="K73" s="61">
        <v>37</v>
      </c>
      <c r="L73" s="61">
        <v>5</v>
      </c>
      <c r="M73" s="61"/>
      <c r="N73" s="61">
        <v>5.26</v>
      </c>
      <c r="O73" s="61">
        <v>3.36</v>
      </c>
      <c r="P73" s="61">
        <v>0.04</v>
      </c>
      <c r="Q73" s="61">
        <v>0.03</v>
      </c>
    </row>
    <row r="74" spans="1:17" ht="63" x14ac:dyDescent="0.2">
      <c r="A74" s="55" t="s">
        <v>153</v>
      </c>
      <c r="B74" s="56" t="s">
        <v>367</v>
      </c>
      <c r="C74" s="57" t="s">
        <v>368</v>
      </c>
      <c r="D74" s="58" t="s">
        <v>6</v>
      </c>
      <c r="E74" s="59" t="s">
        <v>362</v>
      </c>
      <c r="F74" s="60">
        <v>174.6</v>
      </c>
      <c r="G74" s="60">
        <v>67.569999999999993</v>
      </c>
      <c r="H74" s="60">
        <v>10.53</v>
      </c>
      <c r="I74" s="60">
        <v>0.45</v>
      </c>
      <c r="J74" s="61">
        <v>112</v>
      </c>
      <c r="K74" s="61">
        <v>43</v>
      </c>
      <c r="L74" s="61">
        <v>7</v>
      </c>
      <c r="M74" s="61"/>
      <c r="N74" s="61">
        <v>7.45</v>
      </c>
      <c r="O74" s="61">
        <v>4.76</v>
      </c>
      <c r="P74" s="61">
        <v>0.04</v>
      </c>
      <c r="Q74" s="61">
        <v>0.03</v>
      </c>
    </row>
    <row r="75" spans="1:17" ht="63" x14ac:dyDescent="0.2">
      <c r="A75" s="55" t="s">
        <v>154</v>
      </c>
      <c r="B75" s="56" t="s">
        <v>320</v>
      </c>
      <c r="C75" s="57" t="s">
        <v>321</v>
      </c>
      <c r="D75" s="58" t="s">
        <v>6</v>
      </c>
      <c r="E75" s="59" t="s">
        <v>369</v>
      </c>
      <c r="F75" s="60">
        <v>1287.83</v>
      </c>
      <c r="G75" s="60">
        <v>963.12</v>
      </c>
      <c r="H75" s="60">
        <v>324.70999999999998</v>
      </c>
      <c r="I75" s="60">
        <v>63.39</v>
      </c>
      <c r="J75" s="61">
        <v>94</v>
      </c>
      <c r="K75" s="61">
        <v>71</v>
      </c>
      <c r="L75" s="61">
        <v>23</v>
      </c>
      <c r="M75" s="61">
        <v>5</v>
      </c>
      <c r="N75" s="61">
        <v>102.46</v>
      </c>
      <c r="O75" s="61">
        <v>7.52</v>
      </c>
      <c r="P75" s="61">
        <v>5.34</v>
      </c>
      <c r="Q75" s="61">
        <v>0.39</v>
      </c>
    </row>
    <row r="76" spans="1:17" ht="75" x14ac:dyDescent="0.2">
      <c r="A76" s="55" t="s">
        <v>155</v>
      </c>
      <c r="B76" s="56" t="s">
        <v>283</v>
      </c>
      <c r="C76" s="57" t="s">
        <v>284</v>
      </c>
      <c r="D76" s="58" t="s">
        <v>6</v>
      </c>
      <c r="E76" s="59" t="s">
        <v>370</v>
      </c>
      <c r="F76" s="60">
        <v>485.98</v>
      </c>
      <c r="G76" s="60">
        <v>291.86</v>
      </c>
      <c r="H76" s="60">
        <v>7.07</v>
      </c>
      <c r="I76" s="60">
        <v>2.0499999999999998</v>
      </c>
      <c r="J76" s="61">
        <v>723</v>
      </c>
      <c r="K76" s="61">
        <v>434</v>
      </c>
      <c r="L76" s="61">
        <v>11</v>
      </c>
      <c r="M76" s="61">
        <v>3</v>
      </c>
      <c r="N76" s="61">
        <v>33.78</v>
      </c>
      <c r="O76" s="61">
        <v>50.26</v>
      </c>
      <c r="P76" s="61">
        <v>0.16</v>
      </c>
      <c r="Q76" s="61">
        <v>0.24</v>
      </c>
    </row>
    <row r="77" spans="1:17" ht="63" x14ac:dyDescent="0.2">
      <c r="A77" s="55" t="s">
        <v>156</v>
      </c>
      <c r="B77" s="56" t="s">
        <v>272</v>
      </c>
      <c r="C77" s="57" t="s">
        <v>273</v>
      </c>
      <c r="D77" s="58" t="s">
        <v>6</v>
      </c>
      <c r="E77" s="59" t="s">
        <v>371</v>
      </c>
      <c r="F77" s="60">
        <v>922.46</v>
      </c>
      <c r="G77" s="60">
        <v>653.96</v>
      </c>
      <c r="H77" s="60">
        <v>7.07</v>
      </c>
      <c r="I77" s="60">
        <v>2.0499999999999998</v>
      </c>
      <c r="J77" s="61">
        <v>1384</v>
      </c>
      <c r="K77" s="61">
        <v>981</v>
      </c>
      <c r="L77" s="61">
        <v>11</v>
      </c>
      <c r="M77" s="61">
        <v>3</v>
      </c>
      <c r="N77" s="61">
        <v>75.69</v>
      </c>
      <c r="O77" s="61">
        <v>113.6</v>
      </c>
      <c r="P77" s="61">
        <v>0.16</v>
      </c>
      <c r="Q77" s="61">
        <v>0.24</v>
      </c>
    </row>
    <row r="78" spans="1:17" ht="75" x14ac:dyDescent="0.2">
      <c r="A78" s="55" t="s">
        <v>157</v>
      </c>
      <c r="B78" s="56" t="s">
        <v>275</v>
      </c>
      <c r="C78" s="57" t="s">
        <v>276</v>
      </c>
      <c r="D78" s="58" t="s">
        <v>6</v>
      </c>
      <c r="E78" s="59" t="s">
        <v>372</v>
      </c>
      <c r="F78" s="60">
        <v>376.46</v>
      </c>
      <c r="G78" s="60">
        <v>240.19</v>
      </c>
      <c r="H78" s="60">
        <v>7.07</v>
      </c>
      <c r="I78" s="60">
        <v>2.0499999999999998</v>
      </c>
      <c r="J78" s="61">
        <v>1271</v>
      </c>
      <c r="K78" s="61">
        <v>811</v>
      </c>
      <c r="L78" s="61">
        <v>24</v>
      </c>
      <c r="M78" s="61">
        <v>7</v>
      </c>
      <c r="N78" s="61">
        <v>27.8</v>
      </c>
      <c r="O78" s="61">
        <v>93.84</v>
      </c>
      <c r="P78" s="61">
        <v>0.16</v>
      </c>
      <c r="Q78" s="61">
        <v>0.54</v>
      </c>
    </row>
    <row r="79" spans="1:17" ht="15" customHeight="1" x14ac:dyDescent="0.2">
      <c r="A79" s="124" t="s">
        <v>239</v>
      </c>
      <c r="B79" s="123"/>
      <c r="C79" s="123"/>
      <c r="D79" s="123"/>
      <c r="E79" s="123"/>
      <c r="F79" s="123"/>
      <c r="G79" s="123"/>
      <c r="H79" s="123"/>
      <c r="I79" s="123"/>
      <c r="J79" s="62">
        <v>1664137</v>
      </c>
      <c r="K79" s="61"/>
      <c r="L79" s="61"/>
      <c r="M79" s="61"/>
      <c r="N79" s="61"/>
      <c r="O79" s="62">
        <v>2631.25</v>
      </c>
      <c r="P79" s="61"/>
      <c r="Q79" s="62">
        <v>34.24</v>
      </c>
    </row>
    <row r="80" spans="1:17" ht="15" x14ac:dyDescent="0.2">
      <c r="A80" s="125" t="s">
        <v>158</v>
      </c>
      <c r="B80" s="123"/>
      <c r="C80" s="123"/>
      <c r="D80" s="123"/>
      <c r="E80" s="123"/>
      <c r="F80" s="123"/>
      <c r="G80" s="123"/>
      <c r="H80" s="123"/>
      <c r="I80" s="123"/>
      <c r="J80" s="123"/>
      <c r="K80" s="123"/>
      <c r="L80" s="123"/>
      <c r="M80" s="123"/>
      <c r="N80" s="123"/>
      <c r="O80" s="123"/>
      <c r="P80" s="123"/>
      <c r="Q80" s="123"/>
    </row>
    <row r="81" spans="1:17" ht="54" x14ac:dyDescent="0.2">
      <c r="A81" s="55" t="s">
        <v>159</v>
      </c>
      <c r="B81" s="56" t="s">
        <v>373</v>
      </c>
      <c r="C81" s="57" t="s">
        <v>374</v>
      </c>
      <c r="D81" s="58" t="s">
        <v>160</v>
      </c>
      <c r="E81" s="63">
        <v>20.184999999999999</v>
      </c>
      <c r="F81" s="60">
        <v>42.98</v>
      </c>
      <c r="G81" s="61"/>
      <c r="H81" s="60">
        <v>42.98</v>
      </c>
      <c r="I81" s="61"/>
      <c r="J81" s="61">
        <v>868</v>
      </c>
      <c r="K81" s="61"/>
      <c r="L81" s="61">
        <v>868</v>
      </c>
      <c r="M81" s="61"/>
      <c r="N81" s="61"/>
      <c r="O81" s="61"/>
      <c r="P81" s="61"/>
      <c r="Q81" s="61"/>
    </row>
    <row r="82" spans="1:17" ht="15" customHeight="1" x14ac:dyDescent="0.2">
      <c r="A82" s="55" t="s">
        <v>161</v>
      </c>
      <c r="B82" s="56" t="s">
        <v>375</v>
      </c>
      <c r="C82" s="57" t="s">
        <v>376</v>
      </c>
      <c r="D82" s="58" t="s">
        <v>160</v>
      </c>
      <c r="E82" s="63">
        <v>20.184999999999999</v>
      </c>
      <c r="F82" s="60">
        <v>6.69</v>
      </c>
      <c r="G82" s="61"/>
      <c r="H82" s="60">
        <v>6.69</v>
      </c>
      <c r="I82" s="61"/>
      <c r="J82" s="61">
        <v>135</v>
      </c>
      <c r="K82" s="61"/>
      <c r="L82" s="61">
        <v>135</v>
      </c>
      <c r="M82" s="61"/>
      <c r="N82" s="61"/>
      <c r="O82" s="61"/>
      <c r="P82" s="61"/>
      <c r="Q82" s="61"/>
    </row>
    <row r="83" spans="1:17" ht="15" x14ac:dyDescent="0.2">
      <c r="A83" s="124" t="s">
        <v>240</v>
      </c>
      <c r="B83" s="123"/>
      <c r="C83" s="123"/>
      <c r="D83" s="123"/>
      <c r="E83" s="123"/>
      <c r="F83" s="123"/>
      <c r="G83" s="123"/>
      <c r="H83" s="123"/>
      <c r="I83" s="123"/>
      <c r="J83" s="62">
        <v>16179</v>
      </c>
      <c r="K83" s="61"/>
      <c r="L83" s="61"/>
      <c r="M83" s="61"/>
      <c r="N83" s="61"/>
      <c r="O83" s="61"/>
      <c r="P83" s="61"/>
      <c r="Q83" s="61"/>
    </row>
    <row r="84" spans="1:17" ht="15" x14ac:dyDescent="0.2">
      <c r="A84" s="125" t="s">
        <v>162</v>
      </c>
      <c r="B84" s="123"/>
      <c r="C84" s="123"/>
      <c r="D84" s="123"/>
      <c r="E84" s="123"/>
      <c r="F84" s="123"/>
      <c r="G84" s="123"/>
      <c r="H84" s="123"/>
      <c r="I84" s="123"/>
      <c r="J84" s="123"/>
      <c r="K84" s="123"/>
      <c r="L84" s="123"/>
      <c r="M84" s="123"/>
      <c r="N84" s="123"/>
      <c r="O84" s="123"/>
      <c r="P84" s="123"/>
      <c r="Q84" s="123"/>
    </row>
    <row r="85" spans="1:17" ht="18" x14ac:dyDescent="0.2">
      <c r="A85" s="64" t="s">
        <v>163</v>
      </c>
      <c r="B85" s="65"/>
      <c r="C85" s="66" t="s">
        <v>54</v>
      </c>
      <c r="D85" s="67" t="s">
        <v>4</v>
      </c>
      <c r="E85" s="68">
        <v>0.129</v>
      </c>
      <c r="F85" s="62" t="s">
        <v>377</v>
      </c>
      <c r="G85" s="61"/>
      <c r="H85" s="61"/>
      <c r="I85" s="61"/>
      <c r="J85" s="69">
        <v>11868</v>
      </c>
      <c r="K85" s="61"/>
      <c r="L85" s="61"/>
      <c r="M85" s="61"/>
      <c r="N85" s="61"/>
      <c r="O85" s="61"/>
      <c r="P85" s="61"/>
      <c r="Q85" s="61"/>
    </row>
    <row r="86" spans="1:17" ht="18" x14ac:dyDescent="0.2">
      <c r="A86" s="64" t="s">
        <v>164</v>
      </c>
      <c r="B86" s="65"/>
      <c r="C86" s="66" t="s">
        <v>76</v>
      </c>
      <c r="D86" s="67" t="s">
        <v>3</v>
      </c>
      <c r="E86" s="68">
        <v>3.26</v>
      </c>
      <c r="F86" s="62" t="s">
        <v>378</v>
      </c>
      <c r="G86" s="61"/>
      <c r="H86" s="61"/>
      <c r="I86" s="61"/>
      <c r="J86" s="69">
        <v>23472</v>
      </c>
      <c r="K86" s="61"/>
      <c r="L86" s="61"/>
      <c r="M86" s="61"/>
      <c r="N86" s="61"/>
      <c r="O86" s="61"/>
      <c r="P86" s="61"/>
      <c r="Q86" s="61"/>
    </row>
    <row r="87" spans="1:17" ht="18" x14ac:dyDescent="0.2">
      <c r="A87" s="64" t="s">
        <v>165</v>
      </c>
      <c r="B87" s="65"/>
      <c r="C87" s="66" t="s">
        <v>86</v>
      </c>
      <c r="D87" s="67" t="s">
        <v>5</v>
      </c>
      <c r="E87" s="68">
        <v>1.26</v>
      </c>
      <c r="F87" s="62" t="s">
        <v>379</v>
      </c>
      <c r="G87" s="61"/>
      <c r="H87" s="61"/>
      <c r="I87" s="61"/>
      <c r="J87" s="69">
        <v>10710</v>
      </c>
      <c r="K87" s="61"/>
      <c r="L87" s="61"/>
      <c r="M87" s="61"/>
      <c r="N87" s="61"/>
      <c r="O87" s="61"/>
      <c r="P87" s="61"/>
      <c r="Q87" s="61"/>
    </row>
    <row r="88" spans="1:17" ht="18" x14ac:dyDescent="0.2">
      <c r="A88" s="64" t="s">
        <v>166</v>
      </c>
      <c r="B88" s="65"/>
      <c r="C88" s="66" t="s">
        <v>11</v>
      </c>
      <c r="D88" s="67" t="s">
        <v>5</v>
      </c>
      <c r="E88" s="68">
        <v>37.65</v>
      </c>
      <c r="F88" s="62" t="s">
        <v>380</v>
      </c>
      <c r="G88" s="61"/>
      <c r="H88" s="61"/>
      <c r="I88" s="61"/>
      <c r="J88" s="69">
        <v>211217</v>
      </c>
      <c r="K88" s="61"/>
      <c r="L88" s="61"/>
      <c r="M88" s="61"/>
      <c r="N88" s="61"/>
      <c r="O88" s="61"/>
      <c r="P88" s="61"/>
      <c r="Q88" s="61"/>
    </row>
    <row r="89" spans="1:17" ht="18" x14ac:dyDescent="0.2">
      <c r="A89" s="64" t="s">
        <v>167</v>
      </c>
      <c r="B89" s="65"/>
      <c r="C89" s="66" t="s">
        <v>23</v>
      </c>
      <c r="D89" s="67" t="s">
        <v>4</v>
      </c>
      <c r="E89" s="68">
        <v>3.04E-2</v>
      </c>
      <c r="F89" s="62" t="s">
        <v>381</v>
      </c>
      <c r="G89" s="61"/>
      <c r="H89" s="61"/>
      <c r="I89" s="61"/>
      <c r="J89" s="69">
        <v>4</v>
      </c>
      <c r="K89" s="61"/>
      <c r="L89" s="61"/>
      <c r="M89" s="61"/>
      <c r="N89" s="61"/>
      <c r="O89" s="61"/>
      <c r="P89" s="61"/>
      <c r="Q89" s="61"/>
    </row>
    <row r="90" spans="1:17" ht="18" x14ac:dyDescent="0.2">
      <c r="A90" s="64" t="s">
        <v>168</v>
      </c>
      <c r="B90" s="65"/>
      <c r="C90" s="66" t="s">
        <v>73</v>
      </c>
      <c r="D90" s="67" t="s">
        <v>20</v>
      </c>
      <c r="E90" s="68">
        <v>2</v>
      </c>
      <c r="F90" s="62" t="s">
        <v>382</v>
      </c>
      <c r="G90" s="61"/>
      <c r="H90" s="61"/>
      <c r="I90" s="61"/>
      <c r="J90" s="69">
        <v>11800</v>
      </c>
      <c r="K90" s="61"/>
      <c r="L90" s="61"/>
      <c r="M90" s="61"/>
      <c r="N90" s="61"/>
      <c r="O90" s="61"/>
      <c r="P90" s="61"/>
      <c r="Q90" s="61"/>
    </row>
    <row r="91" spans="1:17" ht="18" x14ac:dyDescent="0.2">
      <c r="A91" s="64" t="s">
        <v>169</v>
      </c>
      <c r="B91" s="65"/>
      <c r="C91" s="66" t="s">
        <v>57</v>
      </c>
      <c r="D91" s="67" t="s">
        <v>56</v>
      </c>
      <c r="E91" s="68">
        <v>84.22</v>
      </c>
      <c r="F91" s="62" t="s">
        <v>383</v>
      </c>
      <c r="G91" s="61"/>
      <c r="H91" s="61"/>
      <c r="I91" s="61"/>
      <c r="J91" s="69">
        <v>3874</v>
      </c>
      <c r="K91" s="61"/>
      <c r="L91" s="61"/>
      <c r="M91" s="61"/>
      <c r="N91" s="61"/>
      <c r="O91" s="61"/>
      <c r="P91" s="61"/>
      <c r="Q91" s="61"/>
    </row>
    <row r="92" spans="1:17" ht="18" x14ac:dyDescent="0.2">
      <c r="A92" s="64" t="s">
        <v>170</v>
      </c>
      <c r="B92" s="65"/>
      <c r="C92" s="66" t="s">
        <v>90</v>
      </c>
      <c r="D92" s="67" t="s">
        <v>5</v>
      </c>
      <c r="E92" s="68">
        <v>50.82</v>
      </c>
      <c r="F92" s="62" t="s">
        <v>384</v>
      </c>
      <c r="G92" s="61"/>
      <c r="H92" s="61"/>
      <c r="I92" s="61"/>
      <c r="J92" s="69">
        <v>21649</v>
      </c>
      <c r="K92" s="61"/>
      <c r="L92" s="61"/>
      <c r="M92" s="61"/>
      <c r="N92" s="61"/>
      <c r="O92" s="61"/>
      <c r="P92" s="61"/>
      <c r="Q92" s="61"/>
    </row>
    <row r="93" spans="1:17" ht="18" x14ac:dyDescent="0.2">
      <c r="A93" s="64" t="s">
        <v>171</v>
      </c>
      <c r="B93" s="65"/>
      <c r="C93" s="66" t="s">
        <v>91</v>
      </c>
      <c r="D93" s="67" t="s">
        <v>5</v>
      </c>
      <c r="E93" s="68">
        <v>14.840999999999999</v>
      </c>
      <c r="F93" s="62" t="s">
        <v>385</v>
      </c>
      <c r="G93" s="61"/>
      <c r="H93" s="61"/>
      <c r="I93" s="61"/>
      <c r="J93" s="69">
        <v>7124</v>
      </c>
      <c r="K93" s="61"/>
      <c r="L93" s="61"/>
      <c r="M93" s="61"/>
      <c r="N93" s="61"/>
      <c r="O93" s="61"/>
      <c r="P93" s="61"/>
      <c r="Q93" s="61"/>
    </row>
    <row r="94" spans="1:17" ht="18" x14ac:dyDescent="0.2">
      <c r="A94" s="64" t="s">
        <v>172</v>
      </c>
      <c r="B94" s="65"/>
      <c r="C94" s="66" t="s">
        <v>39</v>
      </c>
      <c r="D94" s="67" t="s">
        <v>40</v>
      </c>
      <c r="E94" s="68">
        <v>0.1</v>
      </c>
      <c r="F94" s="62" t="s">
        <v>386</v>
      </c>
      <c r="G94" s="61"/>
      <c r="H94" s="61"/>
      <c r="I94" s="61"/>
      <c r="J94" s="69">
        <v>1600</v>
      </c>
      <c r="K94" s="61"/>
      <c r="L94" s="61"/>
      <c r="M94" s="61"/>
      <c r="N94" s="61"/>
      <c r="O94" s="61"/>
      <c r="P94" s="61"/>
      <c r="Q94" s="61"/>
    </row>
    <row r="95" spans="1:17" ht="18" x14ac:dyDescent="0.2">
      <c r="A95" s="64" t="s">
        <v>173</v>
      </c>
      <c r="B95" s="65"/>
      <c r="C95" s="66" t="s">
        <v>69</v>
      </c>
      <c r="D95" s="67" t="s">
        <v>4</v>
      </c>
      <c r="E95" s="68">
        <v>0.19059999999999999</v>
      </c>
      <c r="F95" s="62" t="s">
        <v>387</v>
      </c>
      <c r="G95" s="61"/>
      <c r="H95" s="61"/>
      <c r="I95" s="61"/>
      <c r="J95" s="69">
        <v>3431</v>
      </c>
      <c r="K95" s="61"/>
      <c r="L95" s="61"/>
      <c r="M95" s="61"/>
      <c r="N95" s="61"/>
      <c r="O95" s="61"/>
      <c r="P95" s="61"/>
      <c r="Q95" s="61"/>
    </row>
    <row r="96" spans="1:17" ht="18" x14ac:dyDescent="0.2">
      <c r="A96" s="64" t="s">
        <v>174</v>
      </c>
      <c r="B96" s="65"/>
      <c r="C96" s="66" t="s">
        <v>58</v>
      </c>
      <c r="D96" s="67" t="s">
        <v>56</v>
      </c>
      <c r="E96" s="68">
        <v>84.22</v>
      </c>
      <c r="F96" s="62" t="s">
        <v>383</v>
      </c>
      <c r="G96" s="61"/>
      <c r="H96" s="61"/>
      <c r="I96" s="61"/>
      <c r="J96" s="69">
        <v>3874</v>
      </c>
      <c r="K96" s="61"/>
      <c r="L96" s="61"/>
      <c r="M96" s="61"/>
      <c r="N96" s="61"/>
      <c r="O96" s="61"/>
      <c r="P96" s="61"/>
      <c r="Q96" s="61"/>
    </row>
    <row r="97" spans="1:17" ht="18" x14ac:dyDescent="0.2">
      <c r="A97" s="64" t="s">
        <v>175</v>
      </c>
      <c r="B97" s="65"/>
      <c r="C97" s="66" t="s">
        <v>21</v>
      </c>
      <c r="D97" s="67" t="s">
        <v>4</v>
      </c>
      <c r="E97" s="68">
        <v>1.3887</v>
      </c>
      <c r="F97" s="62" t="s">
        <v>388</v>
      </c>
      <c r="G97" s="61"/>
      <c r="H97" s="61"/>
      <c r="I97" s="61"/>
      <c r="J97" s="69">
        <v>222192</v>
      </c>
      <c r="K97" s="61"/>
      <c r="L97" s="61"/>
      <c r="M97" s="61"/>
      <c r="N97" s="61"/>
      <c r="O97" s="61"/>
      <c r="P97" s="61"/>
      <c r="Q97" s="61"/>
    </row>
    <row r="98" spans="1:17" ht="24" x14ac:dyDescent="0.2">
      <c r="A98" s="64" t="s">
        <v>176</v>
      </c>
      <c r="B98" s="65"/>
      <c r="C98" s="66" t="s">
        <v>17</v>
      </c>
      <c r="D98" s="67" t="s">
        <v>4</v>
      </c>
      <c r="E98" s="68">
        <v>8.2799999999999999E-2</v>
      </c>
      <c r="F98" s="62" t="s">
        <v>389</v>
      </c>
      <c r="G98" s="61"/>
      <c r="H98" s="61"/>
      <c r="I98" s="61"/>
      <c r="J98" s="69">
        <v>18216</v>
      </c>
      <c r="K98" s="61"/>
      <c r="L98" s="61"/>
      <c r="M98" s="61"/>
      <c r="N98" s="61"/>
      <c r="O98" s="61"/>
      <c r="P98" s="61"/>
      <c r="Q98" s="61"/>
    </row>
    <row r="99" spans="1:17" ht="24" x14ac:dyDescent="0.2">
      <c r="A99" s="64" t="s">
        <v>177</v>
      </c>
      <c r="B99" s="65"/>
      <c r="C99" s="66" t="s">
        <v>27</v>
      </c>
      <c r="D99" s="67" t="s">
        <v>4</v>
      </c>
      <c r="E99" s="68">
        <v>1.44E-2</v>
      </c>
      <c r="F99" s="62" t="s">
        <v>389</v>
      </c>
      <c r="G99" s="61"/>
      <c r="H99" s="61"/>
      <c r="I99" s="61"/>
      <c r="J99" s="69">
        <v>3168</v>
      </c>
      <c r="K99" s="61"/>
      <c r="L99" s="61"/>
      <c r="M99" s="61"/>
      <c r="N99" s="61"/>
      <c r="O99" s="61"/>
      <c r="P99" s="61"/>
      <c r="Q99" s="61"/>
    </row>
    <row r="100" spans="1:17" ht="18" x14ac:dyDescent="0.2">
      <c r="A100" s="64" t="s">
        <v>178</v>
      </c>
      <c r="B100" s="65"/>
      <c r="C100" s="66" t="s">
        <v>84</v>
      </c>
      <c r="D100" s="67" t="s">
        <v>5</v>
      </c>
      <c r="E100" s="68">
        <v>64.335899999999995</v>
      </c>
      <c r="F100" s="62" t="s">
        <v>390</v>
      </c>
      <c r="G100" s="61"/>
      <c r="H100" s="61"/>
      <c r="I100" s="61"/>
      <c r="J100" s="69">
        <v>47609</v>
      </c>
      <c r="K100" s="61"/>
      <c r="L100" s="61"/>
      <c r="M100" s="61"/>
      <c r="N100" s="61"/>
      <c r="O100" s="61"/>
      <c r="P100" s="61"/>
      <c r="Q100" s="61"/>
    </row>
    <row r="101" spans="1:17" ht="18" x14ac:dyDescent="0.2">
      <c r="A101" s="64" t="s">
        <v>179</v>
      </c>
      <c r="B101" s="65"/>
      <c r="C101" s="66" t="s">
        <v>68</v>
      </c>
      <c r="D101" s="67" t="s">
        <v>5</v>
      </c>
      <c r="E101" s="68">
        <v>15.45</v>
      </c>
      <c r="F101" s="62" t="s">
        <v>391</v>
      </c>
      <c r="G101" s="61"/>
      <c r="H101" s="61"/>
      <c r="I101" s="61"/>
      <c r="J101" s="69">
        <v>6953</v>
      </c>
      <c r="K101" s="61"/>
      <c r="L101" s="61"/>
      <c r="M101" s="61"/>
      <c r="N101" s="61"/>
      <c r="O101" s="61"/>
      <c r="P101" s="61"/>
      <c r="Q101" s="61"/>
    </row>
    <row r="102" spans="1:17" ht="24" x14ac:dyDescent="0.2">
      <c r="A102" s="64" t="s">
        <v>180</v>
      </c>
      <c r="B102" s="65"/>
      <c r="C102" s="66" t="s">
        <v>77</v>
      </c>
      <c r="D102" s="67" t="s">
        <v>8</v>
      </c>
      <c r="E102" s="68">
        <v>9.5876999999999999</v>
      </c>
      <c r="F102" s="62" t="s">
        <v>392</v>
      </c>
      <c r="G102" s="61"/>
      <c r="H102" s="61"/>
      <c r="I102" s="61"/>
      <c r="J102" s="69">
        <v>4190</v>
      </c>
      <c r="K102" s="61"/>
      <c r="L102" s="61"/>
      <c r="M102" s="61"/>
      <c r="N102" s="61"/>
      <c r="O102" s="61"/>
      <c r="P102" s="61"/>
      <c r="Q102" s="61"/>
    </row>
    <row r="103" spans="1:17" ht="18" x14ac:dyDescent="0.2">
      <c r="A103" s="64" t="s">
        <v>181</v>
      </c>
      <c r="B103" s="65"/>
      <c r="C103" s="66" t="s">
        <v>70</v>
      </c>
      <c r="D103" s="67" t="s">
        <v>51</v>
      </c>
      <c r="E103" s="68">
        <v>2</v>
      </c>
      <c r="F103" s="62" t="s">
        <v>393</v>
      </c>
      <c r="G103" s="61"/>
      <c r="H103" s="61"/>
      <c r="I103" s="61"/>
      <c r="J103" s="69">
        <v>5000</v>
      </c>
      <c r="K103" s="61"/>
      <c r="L103" s="61"/>
      <c r="M103" s="61"/>
      <c r="N103" s="61"/>
      <c r="O103" s="61"/>
      <c r="P103" s="61"/>
      <c r="Q103" s="61"/>
    </row>
    <row r="104" spans="1:17" ht="24" x14ac:dyDescent="0.2">
      <c r="A104" s="64" t="s">
        <v>182</v>
      </c>
      <c r="B104" s="65"/>
      <c r="C104" s="66" t="s">
        <v>55</v>
      </c>
      <c r="D104" s="67" t="s">
        <v>56</v>
      </c>
      <c r="E104" s="68">
        <v>18.940000000000001</v>
      </c>
      <c r="F104" s="62" t="s">
        <v>383</v>
      </c>
      <c r="G104" s="61"/>
      <c r="H104" s="61"/>
      <c r="I104" s="61"/>
      <c r="J104" s="69">
        <v>871</v>
      </c>
      <c r="K104" s="61"/>
      <c r="L104" s="61"/>
      <c r="M104" s="61"/>
      <c r="N104" s="61"/>
      <c r="O104" s="61"/>
      <c r="P104" s="61"/>
      <c r="Q104" s="61"/>
    </row>
    <row r="105" spans="1:17" ht="18" x14ac:dyDescent="0.2">
      <c r="A105" s="64" t="s">
        <v>183</v>
      </c>
      <c r="B105" s="65"/>
      <c r="C105" s="66" t="s">
        <v>53</v>
      </c>
      <c r="D105" s="67" t="s">
        <v>5</v>
      </c>
      <c r="E105" s="68">
        <v>88.1173</v>
      </c>
      <c r="F105" s="62" t="s">
        <v>394</v>
      </c>
      <c r="G105" s="61"/>
      <c r="H105" s="61"/>
      <c r="I105" s="61"/>
      <c r="J105" s="69">
        <v>29607</v>
      </c>
      <c r="K105" s="61"/>
      <c r="L105" s="61"/>
      <c r="M105" s="61"/>
      <c r="N105" s="61"/>
      <c r="O105" s="61"/>
      <c r="P105" s="61"/>
      <c r="Q105" s="61"/>
    </row>
    <row r="106" spans="1:17" ht="18" x14ac:dyDescent="0.2">
      <c r="A106" s="64" t="s">
        <v>184</v>
      </c>
      <c r="B106" s="65"/>
      <c r="C106" s="66" t="s">
        <v>74</v>
      </c>
      <c r="D106" s="67" t="s">
        <v>5</v>
      </c>
      <c r="E106" s="68">
        <v>20.122800000000002</v>
      </c>
      <c r="F106" s="62" t="s">
        <v>395</v>
      </c>
      <c r="G106" s="61"/>
      <c r="H106" s="61"/>
      <c r="I106" s="61"/>
      <c r="J106" s="69">
        <v>1811</v>
      </c>
      <c r="K106" s="61"/>
      <c r="L106" s="61"/>
      <c r="M106" s="61"/>
      <c r="N106" s="61"/>
      <c r="O106" s="61"/>
      <c r="P106" s="61"/>
      <c r="Q106" s="61"/>
    </row>
    <row r="107" spans="1:17" ht="18" x14ac:dyDescent="0.2">
      <c r="A107" s="64" t="s">
        <v>185</v>
      </c>
      <c r="B107" s="65"/>
      <c r="C107" s="66" t="s">
        <v>13</v>
      </c>
      <c r="D107" s="67" t="s">
        <v>20</v>
      </c>
      <c r="E107" s="68">
        <v>27</v>
      </c>
      <c r="F107" s="62" t="s">
        <v>396</v>
      </c>
      <c r="G107" s="61"/>
      <c r="H107" s="61"/>
      <c r="I107" s="61"/>
      <c r="J107" s="69">
        <v>12420</v>
      </c>
      <c r="K107" s="61"/>
      <c r="L107" s="61"/>
      <c r="M107" s="61"/>
      <c r="N107" s="61"/>
      <c r="O107" s="61"/>
      <c r="P107" s="61"/>
      <c r="Q107" s="61"/>
    </row>
    <row r="108" spans="1:17" ht="18" x14ac:dyDescent="0.2">
      <c r="A108" s="64" t="s">
        <v>186</v>
      </c>
      <c r="B108" s="65"/>
      <c r="C108" s="66" t="s">
        <v>87</v>
      </c>
      <c r="D108" s="67" t="s">
        <v>5</v>
      </c>
      <c r="E108" s="68">
        <v>17.97</v>
      </c>
      <c r="F108" s="62" t="s">
        <v>379</v>
      </c>
      <c r="G108" s="61"/>
      <c r="H108" s="61"/>
      <c r="I108" s="61"/>
      <c r="J108" s="69">
        <v>152745</v>
      </c>
      <c r="K108" s="61"/>
      <c r="L108" s="61"/>
      <c r="M108" s="61"/>
      <c r="N108" s="61"/>
      <c r="O108" s="61"/>
      <c r="P108" s="61"/>
      <c r="Q108" s="61"/>
    </row>
    <row r="109" spans="1:17" ht="18" x14ac:dyDescent="0.2">
      <c r="A109" s="64" t="s">
        <v>187</v>
      </c>
      <c r="B109" s="65"/>
      <c r="C109" s="66" t="s">
        <v>85</v>
      </c>
      <c r="D109" s="67" t="s">
        <v>3</v>
      </c>
      <c r="E109" s="68">
        <v>0.30599999999999999</v>
      </c>
      <c r="F109" s="62" t="s">
        <v>397</v>
      </c>
      <c r="G109" s="61"/>
      <c r="H109" s="61"/>
      <c r="I109" s="61"/>
      <c r="J109" s="69">
        <v>1316</v>
      </c>
      <c r="K109" s="61"/>
      <c r="L109" s="61"/>
      <c r="M109" s="61"/>
      <c r="N109" s="61"/>
      <c r="O109" s="61"/>
      <c r="P109" s="61"/>
      <c r="Q109" s="61"/>
    </row>
    <row r="110" spans="1:17" ht="18" x14ac:dyDescent="0.2">
      <c r="A110" s="64" t="s">
        <v>188</v>
      </c>
      <c r="B110" s="65"/>
      <c r="C110" s="66" t="s">
        <v>59</v>
      </c>
      <c r="D110" s="67" t="s">
        <v>60</v>
      </c>
      <c r="E110" s="68">
        <v>36</v>
      </c>
      <c r="F110" s="62" t="s">
        <v>398</v>
      </c>
      <c r="G110" s="61"/>
      <c r="H110" s="61"/>
      <c r="I110" s="61"/>
      <c r="J110" s="69">
        <v>468</v>
      </c>
      <c r="K110" s="61"/>
      <c r="L110" s="61"/>
      <c r="M110" s="61"/>
      <c r="N110" s="61"/>
      <c r="O110" s="61"/>
      <c r="P110" s="61"/>
      <c r="Q110" s="61"/>
    </row>
    <row r="111" spans="1:17" ht="18" x14ac:dyDescent="0.2">
      <c r="A111" s="64" t="s">
        <v>189</v>
      </c>
      <c r="B111" s="65"/>
      <c r="C111" s="66" t="s">
        <v>52</v>
      </c>
      <c r="D111" s="67" t="s">
        <v>51</v>
      </c>
      <c r="E111" s="68">
        <v>4</v>
      </c>
      <c r="F111" s="62" t="s">
        <v>399</v>
      </c>
      <c r="G111" s="61"/>
      <c r="H111" s="61"/>
      <c r="I111" s="61"/>
      <c r="J111" s="69">
        <v>320</v>
      </c>
      <c r="K111" s="61"/>
      <c r="L111" s="61"/>
      <c r="M111" s="61"/>
      <c r="N111" s="61"/>
      <c r="O111" s="61"/>
      <c r="P111" s="61"/>
      <c r="Q111" s="61"/>
    </row>
    <row r="112" spans="1:17" ht="18" x14ac:dyDescent="0.2">
      <c r="A112" s="64" t="s">
        <v>190</v>
      </c>
      <c r="B112" s="65"/>
      <c r="C112" s="66" t="s">
        <v>191</v>
      </c>
      <c r="D112" s="67" t="s">
        <v>8</v>
      </c>
      <c r="E112" s="68">
        <v>7.9897999999999998</v>
      </c>
      <c r="F112" s="62" t="s">
        <v>400</v>
      </c>
      <c r="G112" s="61"/>
      <c r="H112" s="61"/>
      <c r="I112" s="61"/>
      <c r="J112" s="69">
        <v>4099</v>
      </c>
      <c r="K112" s="61"/>
      <c r="L112" s="61"/>
      <c r="M112" s="61"/>
      <c r="N112" s="61"/>
      <c r="O112" s="61"/>
      <c r="P112" s="61"/>
      <c r="Q112" s="61"/>
    </row>
    <row r="113" spans="1:17" ht="24" x14ac:dyDescent="0.2">
      <c r="A113" s="64" t="s">
        <v>192</v>
      </c>
      <c r="B113" s="65"/>
      <c r="C113" s="66" t="s">
        <v>46</v>
      </c>
      <c r="D113" s="67" t="s">
        <v>3</v>
      </c>
      <c r="E113" s="68">
        <v>0.18920000000000001</v>
      </c>
      <c r="F113" s="62" t="s">
        <v>401</v>
      </c>
      <c r="G113" s="61"/>
      <c r="H113" s="61"/>
      <c r="I113" s="61"/>
      <c r="J113" s="69">
        <v>1060</v>
      </c>
      <c r="K113" s="61"/>
      <c r="L113" s="61"/>
      <c r="M113" s="61"/>
      <c r="N113" s="61"/>
      <c r="O113" s="61"/>
      <c r="P113" s="61"/>
      <c r="Q113" s="61"/>
    </row>
    <row r="114" spans="1:17" ht="24" x14ac:dyDescent="0.2">
      <c r="A114" s="64" t="s">
        <v>193</v>
      </c>
      <c r="B114" s="65"/>
      <c r="C114" s="66" t="s">
        <v>15</v>
      </c>
      <c r="D114" s="67" t="s">
        <v>3</v>
      </c>
      <c r="E114" s="68">
        <v>3.5716999999999999</v>
      </c>
      <c r="F114" s="62" t="s">
        <v>402</v>
      </c>
      <c r="G114" s="61"/>
      <c r="H114" s="61"/>
      <c r="I114" s="61"/>
      <c r="J114" s="69">
        <v>17501</v>
      </c>
      <c r="K114" s="61"/>
      <c r="L114" s="61"/>
      <c r="M114" s="61"/>
      <c r="N114" s="61"/>
      <c r="O114" s="61"/>
      <c r="P114" s="61"/>
      <c r="Q114" s="61"/>
    </row>
    <row r="115" spans="1:17" ht="24" x14ac:dyDescent="0.2">
      <c r="A115" s="64" t="s">
        <v>194</v>
      </c>
      <c r="B115" s="65"/>
      <c r="C115" s="66" t="s">
        <v>38</v>
      </c>
      <c r="D115" s="67" t="s">
        <v>3</v>
      </c>
      <c r="E115" s="68">
        <v>5.8999999999999997E-2</v>
      </c>
      <c r="F115" s="62" t="s">
        <v>402</v>
      </c>
      <c r="G115" s="61"/>
      <c r="H115" s="61"/>
      <c r="I115" s="61"/>
      <c r="J115" s="69">
        <v>289</v>
      </c>
      <c r="K115" s="61"/>
      <c r="L115" s="61"/>
      <c r="M115" s="61"/>
      <c r="N115" s="61"/>
      <c r="O115" s="61"/>
      <c r="P115" s="61"/>
      <c r="Q115" s="61"/>
    </row>
    <row r="116" spans="1:17" ht="18" x14ac:dyDescent="0.2">
      <c r="A116" s="64" t="s">
        <v>195</v>
      </c>
      <c r="B116" s="65"/>
      <c r="C116" s="66" t="s">
        <v>71</v>
      </c>
      <c r="D116" s="67" t="s">
        <v>20</v>
      </c>
      <c r="E116" s="68">
        <v>2</v>
      </c>
      <c r="F116" s="62" t="s">
        <v>403</v>
      </c>
      <c r="G116" s="61"/>
      <c r="H116" s="61"/>
      <c r="I116" s="61"/>
      <c r="J116" s="69">
        <v>360</v>
      </c>
      <c r="K116" s="61"/>
      <c r="L116" s="61"/>
      <c r="M116" s="61"/>
      <c r="N116" s="61"/>
      <c r="O116" s="61"/>
      <c r="P116" s="61"/>
      <c r="Q116" s="61"/>
    </row>
    <row r="117" spans="1:17" ht="18" x14ac:dyDescent="0.2">
      <c r="A117" s="64" t="s">
        <v>196</v>
      </c>
      <c r="B117" s="65"/>
      <c r="C117" s="66" t="s">
        <v>75</v>
      </c>
      <c r="D117" s="67" t="s">
        <v>51</v>
      </c>
      <c r="E117" s="68">
        <v>2</v>
      </c>
      <c r="F117" s="62" t="s">
        <v>404</v>
      </c>
      <c r="G117" s="61"/>
      <c r="H117" s="61"/>
      <c r="I117" s="61"/>
      <c r="J117" s="69">
        <v>1000</v>
      </c>
      <c r="K117" s="61"/>
      <c r="L117" s="61"/>
      <c r="M117" s="61"/>
      <c r="N117" s="61"/>
      <c r="O117" s="61"/>
      <c r="P117" s="61"/>
      <c r="Q117" s="61"/>
    </row>
    <row r="118" spans="1:17" ht="18" x14ac:dyDescent="0.2">
      <c r="A118" s="64" t="s">
        <v>197</v>
      </c>
      <c r="B118" s="65"/>
      <c r="C118" s="66" t="s">
        <v>49</v>
      </c>
      <c r="D118" s="67" t="s">
        <v>20</v>
      </c>
      <c r="E118" s="68">
        <v>2</v>
      </c>
      <c r="F118" s="62" t="s">
        <v>405</v>
      </c>
      <c r="G118" s="61"/>
      <c r="H118" s="61"/>
      <c r="I118" s="61"/>
      <c r="J118" s="69">
        <v>3400</v>
      </c>
      <c r="K118" s="61"/>
      <c r="L118" s="61"/>
      <c r="M118" s="61"/>
      <c r="N118" s="61"/>
      <c r="O118" s="61"/>
      <c r="P118" s="61"/>
      <c r="Q118" s="61"/>
    </row>
    <row r="119" spans="1:17" ht="18" x14ac:dyDescent="0.2">
      <c r="A119" s="64" t="s">
        <v>198</v>
      </c>
      <c r="B119" s="65"/>
      <c r="C119" s="66" t="s">
        <v>43</v>
      </c>
      <c r="D119" s="67" t="s">
        <v>4</v>
      </c>
      <c r="E119" s="68">
        <v>2.5399999999999999E-2</v>
      </c>
      <c r="F119" s="62" t="s">
        <v>406</v>
      </c>
      <c r="G119" s="61"/>
      <c r="H119" s="61"/>
      <c r="I119" s="61"/>
      <c r="J119" s="69">
        <v>584</v>
      </c>
      <c r="K119" s="61"/>
      <c r="L119" s="61"/>
      <c r="M119" s="61"/>
      <c r="N119" s="61"/>
      <c r="O119" s="61"/>
      <c r="P119" s="61"/>
      <c r="Q119" s="61"/>
    </row>
    <row r="120" spans="1:17" ht="18" x14ac:dyDescent="0.2">
      <c r="A120" s="64" t="s">
        <v>199</v>
      </c>
      <c r="B120" s="65"/>
      <c r="C120" s="66" t="s">
        <v>61</v>
      </c>
      <c r="D120" s="67" t="s">
        <v>56</v>
      </c>
      <c r="E120" s="68">
        <v>21</v>
      </c>
      <c r="F120" s="62" t="s">
        <v>383</v>
      </c>
      <c r="G120" s="61"/>
      <c r="H120" s="61"/>
      <c r="I120" s="61"/>
      <c r="J120" s="69">
        <v>966</v>
      </c>
      <c r="K120" s="61"/>
      <c r="L120" s="61"/>
      <c r="M120" s="61"/>
      <c r="N120" s="61"/>
      <c r="O120" s="61"/>
      <c r="P120" s="61"/>
      <c r="Q120" s="61"/>
    </row>
    <row r="121" spans="1:17" ht="18" x14ac:dyDescent="0.2">
      <c r="A121" s="64" t="s">
        <v>200</v>
      </c>
      <c r="B121" s="65"/>
      <c r="C121" s="66" t="s">
        <v>72</v>
      </c>
      <c r="D121" s="67" t="s">
        <v>51</v>
      </c>
      <c r="E121" s="68">
        <v>1</v>
      </c>
      <c r="F121" s="62" t="s">
        <v>407</v>
      </c>
      <c r="G121" s="61"/>
      <c r="H121" s="61"/>
      <c r="I121" s="61"/>
      <c r="J121" s="69">
        <v>4100</v>
      </c>
      <c r="K121" s="61"/>
      <c r="L121" s="61"/>
      <c r="M121" s="61"/>
      <c r="N121" s="61"/>
      <c r="O121" s="61"/>
      <c r="P121" s="61"/>
      <c r="Q121" s="61"/>
    </row>
    <row r="122" spans="1:17" ht="18" x14ac:dyDescent="0.2">
      <c r="A122" s="64" t="s">
        <v>201</v>
      </c>
      <c r="B122" s="65"/>
      <c r="C122" s="66" t="s">
        <v>202</v>
      </c>
      <c r="D122" s="67" t="s">
        <v>5</v>
      </c>
      <c r="E122" s="68">
        <v>769.05539999999996</v>
      </c>
      <c r="F122" s="62" t="s">
        <v>408</v>
      </c>
      <c r="G122" s="61"/>
      <c r="H122" s="61"/>
      <c r="I122" s="61"/>
      <c r="J122" s="69">
        <v>230717</v>
      </c>
      <c r="K122" s="61"/>
      <c r="L122" s="61"/>
      <c r="M122" s="61"/>
      <c r="N122" s="61"/>
      <c r="O122" s="61"/>
      <c r="P122" s="61"/>
      <c r="Q122" s="61"/>
    </row>
    <row r="123" spans="1:17" ht="18" x14ac:dyDescent="0.2">
      <c r="A123" s="64" t="s">
        <v>203</v>
      </c>
      <c r="B123" s="65"/>
      <c r="C123" s="66" t="s">
        <v>204</v>
      </c>
      <c r="D123" s="67" t="s">
        <v>5</v>
      </c>
      <c r="E123" s="68">
        <v>782.54759999999999</v>
      </c>
      <c r="F123" s="62" t="s">
        <v>409</v>
      </c>
      <c r="G123" s="61"/>
      <c r="H123" s="61"/>
      <c r="I123" s="61"/>
      <c r="J123" s="69">
        <v>195637</v>
      </c>
      <c r="K123" s="61"/>
      <c r="L123" s="61"/>
      <c r="M123" s="61"/>
      <c r="N123" s="61"/>
      <c r="O123" s="61"/>
      <c r="P123" s="61"/>
      <c r="Q123" s="61"/>
    </row>
    <row r="124" spans="1:17" ht="15" customHeight="1" x14ac:dyDescent="0.2">
      <c r="A124" s="64" t="s">
        <v>205</v>
      </c>
      <c r="B124" s="65"/>
      <c r="C124" s="66" t="s">
        <v>66</v>
      </c>
      <c r="D124" s="67" t="s">
        <v>4</v>
      </c>
      <c r="E124" s="68">
        <v>0.21690000000000001</v>
      </c>
      <c r="F124" s="62" t="s">
        <v>410</v>
      </c>
      <c r="G124" s="61"/>
      <c r="H124" s="61"/>
      <c r="I124" s="61"/>
      <c r="J124" s="69">
        <v>8676</v>
      </c>
      <c r="K124" s="61"/>
      <c r="L124" s="61"/>
      <c r="M124" s="61"/>
      <c r="N124" s="61"/>
      <c r="O124" s="61"/>
      <c r="P124" s="61"/>
      <c r="Q124" s="61"/>
    </row>
    <row r="125" spans="1:17" ht="15" customHeight="1" x14ac:dyDescent="0.2">
      <c r="A125" s="64" t="s">
        <v>206</v>
      </c>
      <c r="B125" s="65"/>
      <c r="C125" s="66" t="s">
        <v>7</v>
      </c>
      <c r="D125" s="67" t="s">
        <v>4</v>
      </c>
      <c r="E125" s="68">
        <v>0.30359999999999998</v>
      </c>
      <c r="F125" s="62" t="s">
        <v>411</v>
      </c>
      <c r="G125" s="61"/>
      <c r="H125" s="61"/>
      <c r="I125" s="61"/>
      <c r="J125" s="69">
        <v>36736</v>
      </c>
      <c r="K125" s="61"/>
      <c r="L125" s="61"/>
      <c r="M125" s="61"/>
      <c r="N125" s="61"/>
      <c r="O125" s="61"/>
      <c r="P125" s="61"/>
      <c r="Q125" s="61"/>
    </row>
    <row r="126" spans="1:17" ht="15" customHeight="1" x14ac:dyDescent="0.2">
      <c r="A126" s="124" t="s">
        <v>241</v>
      </c>
      <c r="B126" s="123"/>
      <c r="C126" s="123"/>
      <c r="D126" s="123"/>
      <c r="E126" s="123"/>
      <c r="F126" s="123"/>
      <c r="G126" s="123"/>
      <c r="H126" s="123"/>
      <c r="I126" s="123"/>
      <c r="J126" s="62">
        <v>1322634</v>
      </c>
      <c r="K126" s="61"/>
      <c r="L126" s="61"/>
      <c r="M126" s="61"/>
      <c r="N126" s="61"/>
      <c r="O126" s="61"/>
      <c r="P126" s="61"/>
      <c r="Q126" s="61"/>
    </row>
    <row r="127" spans="1:17" ht="15" customHeight="1" x14ac:dyDescent="0.2">
      <c r="A127" s="136" t="s">
        <v>242</v>
      </c>
      <c r="B127" s="137"/>
      <c r="C127" s="137"/>
      <c r="D127" s="137"/>
      <c r="E127" s="137"/>
      <c r="F127" s="137"/>
      <c r="G127" s="137"/>
      <c r="H127" s="137"/>
      <c r="I127" s="137"/>
      <c r="J127" s="137"/>
      <c r="K127" s="137"/>
      <c r="L127" s="137"/>
      <c r="M127" s="137"/>
      <c r="N127" s="137"/>
      <c r="O127" s="137"/>
      <c r="P127" s="137"/>
      <c r="Q127" s="137"/>
    </row>
    <row r="128" spans="1:17" ht="15" customHeight="1" x14ac:dyDescent="0.2">
      <c r="A128" s="122" t="s">
        <v>207</v>
      </c>
      <c r="B128" s="123"/>
      <c r="C128" s="123"/>
      <c r="D128" s="123"/>
      <c r="E128" s="123"/>
      <c r="F128" s="123"/>
      <c r="G128" s="123"/>
      <c r="H128" s="123"/>
      <c r="I128" s="123"/>
      <c r="J128" s="60">
        <v>2027908</v>
      </c>
      <c r="K128" s="60">
        <v>603498</v>
      </c>
      <c r="L128" s="60">
        <v>32761</v>
      </c>
      <c r="M128" s="60">
        <v>10398</v>
      </c>
      <c r="N128" s="61"/>
      <c r="O128" s="60">
        <v>2631.25</v>
      </c>
      <c r="P128" s="61"/>
      <c r="Q128" s="60">
        <v>34.24</v>
      </c>
    </row>
    <row r="129" spans="1:17" ht="15" customHeight="1" x14ac:dyDescent="0.2">
      <c r="A129" s="122" t="s">
        <v>208</v>
      </c>
      <c r="B129" s="123"/>
      <c r="C129" s="123"/>
      <c r="D129" s="123"/>
      <c r="E129" s="123"/>
      <c r="F129" s="123"/>
      <c r="G129" s="123"/>
      <c r="H129" s="123"/>
      <c r="I129" s="123"/>
      <c r="J129" s="60">
        <v>605244</v>
      </c>
      <c r="K129" s="61"/>
      <c r="L129" s="61"/>
      <c r="M129" s="61"/>
      <c r="N129" s="61"/>
      <c r="O129" s="61"/>
      <c r="P129" s="61"/>
      <c r="Q129" s="61"/>
    </row>
    <row r="130" spans="1:17" ht="15" customHeight="1" x14ac:dyDescent="0.2">
      <c r="A130" s="122" t="s">
        <v>209</v>
      </c>
      <c r="B130" s="123"/>
      <c r="C130" s="123"/>
      <c r="D130" s="123"/>
      <c r="E130" s="123"/>
      <c r="F130" s="123"/>
      <c r="G130" s="123"/>
      <c r="H130" s="123"/>
      <c r="I130" s="123"/>
      <c r="J130" s="61"/>
      <c r="K130" s="61"/>
      <c r="L130" s="61"/>
      <c r="M130" s="61"/>
      <c r="N130" s="61"/>
      <c r="O130" s="61"/>
      <c r="P130" s="61"/>
      <c r="Q130" s="61"/>
    </row>
    <row r="131" spans="1:17" ht="15" customHeight="1" x14ac:dyDescent="0.2">
      <c r="A131" s="122" t="s">
        <v>210</v>
      </c>
      <c r="B131" s="123"/>
      <c r="C131" s="123"/>
      <c r="D131" s="123"/>
      <c r="E131" s="123"/>
      <c r="F131" s="123"/>
      <c r="G131" s="123"/>
      <c r="H131" s="123"/>
      <c r="I131" s="123"/>
      <c r="J131" s="60">
        <v>33454</v>
      </c>
      <c r="K131" s="61"/>
      <c r="L131" s="61"/>
      <c r="M131" s="61"/>
      <c r="N131" s="61"/>
      <c r="O131" s="61"/>
      <c r="P131" s="61"/>
      <c r="Q131" s="61"/>
    </row>
    <row r="132" spans="1:17" ht="15" customHeight="1" x14ac:dyDescent="0.2">
      <c r="A132" s="122" t="s">
        <v>211</v>
      </c>
      <c r="B132" s="123"/>
      <c r="C132" s="123"/>
      <c r="D132" s="123"/>
      <c r="E132" s="123"/>
      <c r="F132" s="123"/>
      <c r="G132" s="123"/>
      <c r="H132" s="123"/>
      <c r="I132" s="123"/>
      <c r="J132" s="60">
        <v>188776</v>
      </c>
      <c r="K132" s="61"/>
      <c r="L132" s="61"/>
      <c r="M132" s="61"/>
      <c r="N132" s="61"/>
      <c r="O132" s="61"/>
      <c r="P132" s="61"/>
      <c r="Q132" s="61"/>
    </row>
    <row r="133" spans="1:17" ht="15" customHeight="1" x14ac:dyDescent="0.2">
      <c r="A133" s="122" t="s">
        <v>212</v>
      </c>
      <c r="B133" s="123"/>
      <c r="C133" s="123"/>
      <c r="D133" s="123"/>
      <c r="E133" s="123"/>
      <c r="F133" s="123"/>
      <c r="G133" s="123"/>
      <c r="H133" s="123"/>
      <c r="I133" s="123"/>
      <c r="J133" s="60">
        <v>386</v>
      </c>
      <c r="K133" s="61"/>
      <c r="L133" s="61"/>
      <c r="M133" s="61"/>
      <c r="N133" s="61"/>
      <c r="O133" s="61"/>
      <c r="P133" s="61"/>
      <c r="Q133" s="61"/>
    </row>
    <row r="134" spans="1:17" ht="15" customHeight="1" x14ac:dyDescent="0.2">
      <c r="A134" s="122" t="s">
        <v>213</v>
      </c>
      <c r="B134" s="123"/>
      <c r="C134" s="123"/>
      <c r="D134" s="123"/>
      <c r="E134" s="123"/>
      <c r="F134" s="123"/>
      <c r="G134" s="123"/>
      <c r="H134" s="123"/>
      <c r="I134" s="123"/>
      <c r="J134" s="60">
        <v>3310</v>
      </c>
      <c r="K134" s="61"/>
      <c r="L134" s="61"/>
      <c r="M134" s="61"/>
      <c r="N134" s="61"/>
      <c r="O134" s="61"/>
      <c r="P134" s="61"/>
      <c r="Q134" s="61"/>
    </row>
    <row r="135" spans="1:17" ht="15" customHeight="1" x14ac:dyDescent="0.2">
      <c r="A135" s="122" t="s">
        <v>214</v>
      </c>
      <c r="B135" s="123"/>
      <c r="C135" s="123"/>
      <c r="D135" s="123"/>
      <c r="E135" s="123"/>
      <c r="F135" s="123"/>
      <c r="G135" s="123"/>
      <c r="H135" s="123"/>
      <c r="I135" s="123"/>
      <c r="J135" s="60">
        <v>979</v>
      </c>
      <c r="K135" s="61"/>
      <c r="L135" s="61"/>
      <c r="M135" s="61"/>
      <c r="N135" s="61"/>
      <c r="O135" s="61"/>
      <c r="P135" s="61"/>
      <c r="Q135" s="61"/>
    </row>
    <row r="136" spans="1:17" ht="15" customHeight="1" x14ac:dyDescent="0.2">
      <c r="A136" s="122" t="s">
        <v>215</v>
      </c>
      <c r="B136" s="123"/>
      <c r="C136" s="123"/>
      <c r="D136" s="123"/>
      <c r="E136" s="123"/>
      <c r="F136" s="123"/>
      <c r="G136" s="123"/>
      <c r="H136" s="123"/>
      <c r="I136" s="123"/>
      <c r="J136" s="60">
        <v>4606</v>
      </c>
      <c r="K136" s="61"/>
      <c r="L136" s="61"/>
      <c r="M136" s="61"/>
      <c r="N136" s="61"/>
      <c r="O136" s="61"/>
      <c r="P136" s="61"/>
      <c r="Q136" s="61"/>
    </row>
    <row r="137" spans="1:17" ht="15" customHeight="1" x14ac:dyDescent="0.2">
      <c r="A137" s="122" t="s">
        <v>216</v>
      </c>
      <c r="B137" s="123"/>
      <c r="C137" s="123"/>
      <c r="D137" s="123"/>
      <c r="E137" s="123"/>
      <c r="F137" s="123"/>
      <c r="G137" s="123"/>
      <c r="H137" s="123"/>
      <c r="I137" s="123"/>
      <c r="J137" s="60">
        <v>91294</v>
      </c>
      <c r="K137" s="61"/>
      <c r="L137" s="61"/>
      <c r="M137" s="61"/>
      <c r="N137" s="61"/>
      <c r="O137" s="61"/>
      <c r="P137" s="61"/>
      <c r="Q137" s="61"/>
    </row>
    <row r="138" spans="1:17" ht="15" customHeight="1" x14ac:dyDescent="0.2">
      <c r="A138" s="122" t="s">
        <v>217</v>
      </c>
      <c r="B138" s="123"/>
      <c r="C138" s="123"/>
      <c r="D138" s="123"/>
      <c r="E138" s="123"/>
      <c r="F138" s="123"/>
      <c r="G138" s="123"/>
      <c r="H138" s="123"/>
      <c r="I138" s="123"/>
      <c r="J138" s="60">
        <v>58475</v>
      </c>
      <c r="K138" s="61"/>
      <c r="L138" s="61"/>
      <c r="M138" s="61"/>
      <c r="N138" s="61"/>
      <c r="O138" s="61"/>
      <c r="P138" s="61"/>
      <c r="Q138" s="61"/>
    </row>
    <row r="139" spans="1:17" ht="15" customHeight="1" x14ac:dyDescent="0.2">
      <c r="A139" s="122" t="s">
        <v>218</v>
      </c>
      <c r="B139" s="123"/>
      <c r="C139" s="123"/>
      <c r="D139" s="123"/>
      <c r="E139" s="123"/>
      <c r="F139" s="123"/>
      <c r="G139" s="123"/>
      <c r="H139" s="123"/>
      <c r="I139" s="123"/>
      <c r="J139" s="60">
        <v>29069</v>
      </c>
      <c r="K139" s="61"/>
      <c r="L139" s="61"/>
      <c r="M139" s="61"/>
      <c r="N139" s="61"/>
      <c r="O139" s="61"/>
      <c r="P139" s="61"/>
      <c r="Q139" s="61"/>
    </row>
    <row r="140" spans="1:17" ht="15" customHeight="1" x14ac:dyDescent="0.2">
      <c r="A140" s="122" t="s">
        <v>219</v>
      </c>
      <c r="B140" s="123"/>
      <c r="C140" s="123"/>
      <c r="D140" s="123"/>
      <c r="E140" s="123"/>
      <c r="F140" s="123"/>
      <c r="G140" s="123"/>
      <c r="H140" s="123"/>
      <c r="I140" s="123"/>
      <c r="J140" s="60">
        <v>40294</v>
      </c>
      <c r="K140" s="61"/>
      <c r="L140" s="61"/>
      <c r="M140" s="61"/>
      <c r="N140" s="61"/>
      <c r="O140" s="61"/>
      <c r="P140" s="61"/>
      <c r="Q140" s="61"/>
    </row>
    <row r="141" spans="1:17" ht="15" customHeight="1" x14ac:dyDescent="0.2">
      <c r="A141" s="122" t="s">
        <v>220</v>
      </c>
      <c r="B141" s="123"/>
      <c r="C141" s="123"/>
      <c r="D141" s="123"/>
      <c r="E141" s="123"/>
      <c r="F141" s="123"/>
      <c r="G141" s="123"/>
      <c r="H141" s="123"/>
      <c r="I141" s="123"/>
      <c r="J141" s="60">
        <v>133740</v>
      </c>
      <c r="K141" s="61"/>
      <c r="L141" s="61"/>
      <c r="M141" s="61"/>
      <c r="N141" s="61"/>
      <c r="O141" s="61"/>
      <c r="P141" s="61"/>
      <c r="Q141" s="61"/>
    </row>
    <row r="142" spans="1:17" ht="15" customHeight="1" x14ac:dyDescent="0.2">
      <c r="A142" s="122" t="s">
        <v>221</v>
      </c>
      <c r="B142" s="123"/>
      <c r="C142" s="123"/>
      <c r="D142" s="123"/>
      <c r="E142" s="123"/>
      <c r="F142" s="123"/>
      <c r="G142" s="123"/>
      <c r="H142" s="123"/>
      <c r="I142" s="123"/>
      <c r="J142" s="60">
        <v>20861</v>
      </c>
      <c r="K142" s="61"/>
      <c r="L142" s="61"/>
      <c r="M142" s="61"/>
      <c r="N142" s="61"/>
      <c r="O142" s="61"/>
      <c r="P142" s="61"/>
      <c r="Q142" s="61"/>
    </row>
    <row r="143" spans="1:17" ht="15" customHeight="1" x14ac:dyDescent="0.2">
      <c r="A143" s="122" t="s">
        <v>222</v>
      </c>
      <c r="B143" s="123"/>
      <c r="C143" s="123"/>
      <c r="D143" s="123"/>
      <c r="E143" s="123"/>
      <c r="F143" s="123"/>
      <c r="G143" s="123"/>
      <c r="H143" s="123"/>
      <c r="I143" s="123"/>
      <c r="J143" s="60">
        <v>369798</v>
      </c>
      <c r="K143" s="61"/>
      <c r="L143" s="61"/>
      <c r="M143" s="61"/>
      <c r="N143" s="61"/>
      <c r="O143" s="61"/>
      <c r="P143" s="61"/>
      <c r="Q143" s="61"/>
    </row>
    <row r="144" spans="1:17" ht="15" customHeight="1" x14ac:dyDescent="0.2">
      <c r="A144" s="122" t="s">
        <v>209</v>
      </c>
      <c r="B144" s="123"/>
      <c r="C144" s="123"/>
      <c r="D144" s="123"/>
      <c r="E144" s="123"/>
      <c r="F144" s="123"/>
      <c r="G144" s="123"/>
      <c r="H144" s="123"/>
      <c r="I144" s="123"/>
      <c r="J144" s="61"/>
      <c r="K144" s="61"/>
      <c r="L144" s="61"/>
      <c r="M144" s="61"/>
      <c r="N144" s="61"/>
      <c r="O144" s="61"/>
      <c r="P144" s="61"/>
      <c r="Q144" s="61"/>
    </row>
    <row r="145" spans="1:17" ht="15" customHeight="1" x14ac:dyDescent="0.2">
      <c r="A145" s="122" t="s">
        <v>223</v>
      </c>
      <c r="B145" s="123"/>
      <c r="C145" s="123"/>
      <c r="D145" s="123"/>
      <c r="E145" s="123"/>
      <c r="F145" s="123"/>
      <c r="G145" s="123"/>
      <c r="H145" s="123"/>
      <c r="I145" s="123"/>
      <c r="J145" s="60">
        <v>137474</v>
      </c>
      <c r="K145" s="61"/>
      <c r="L145" s="61"/>
      <c r="M145" s="61"/>
      <c r="N145" s="61"/>
      <c r="O145" s="61"/>
      <c r="P145" s="61"/>
      <c r="Q145" s="61"/>
    </row>
    <row r="146" spans="1:17" ht="15" customHeight="1" x14ac:dyDescent="0.2">
      <c r="A146" s="122" t="s">
        <v>224</v>
      </c>
      <c r="B146" s="123"/>
      <c r="C146" s="123"/>
      <c r="D146" s="123"/>
      <c r="E146" s="123"/>
      <c r="F146" s="123"/>
      <c r="G146" s="123"/>
      <c r="H146" s="123"/>
      <c r="I146" s="123"/>
      <c r="J146" s="60">
        <v>47574</v>
      </c>
      <c r="K146" s="61"/>
      <c r="L146" s="61"/>
      <c r="M146" s="61"/>
      <c r="N146" s="61"/>
      <c r="O146" s="61"/>
      <c r="P146" s="61"/>
      <c r="Q146" s="61"/>
    </row>
    <row r="147" spans="1:17" ht="15" customHeight="1" x14ac:dyDescent="0.2">
      <c r="A147" s="122" t="s">
        <v>225</v>
      </c>
      <c r="B147" s="123"/>
      <c r="C147" s="123"/>
      <c r="D147" s="123"/>
      <c r="E147" s="123"/>
      <c r="F147" s="123"/>
      <c r="G147" s="123"/>
      <c r="H147" s="123"/>
      <c r="I147" s="123"/>
      <c r="J147" s="60">
        <v>2683</v>
      </c>
      <c r="K147" s="61"/>
      <c r="L147" s="61"/>
      <c r="M147" s="61"/>
      <c r="N147" s="61"/>
      <c r="O147" s="61"/>
      <c r="P147" s="61"/>
      <c r="Q147" s="61"/>
    </row>
    <row r="148" spans="1:17" ht="15" customHeight="1" x14ac:dyDescent="0.2">
      <c r="A148" s="122" t="s">
        <v>226</v>
      </c>
      <c r="B148" s="123"/>
      <c r="C148" s="123"/>
      <c r="D148" s="123"/>
      <c r="E148" s="123"/>
      <c r="F148" s="123"/>
      <c r="G148" s="123"/>
      <c r="H148" s="123"/>
      <c r="I148" s="123"/>
      <c r="J148" s="60">
        <v>15520</v>
      </c>
      <c r="K148" s="61"/>
      <c r="L148" s="61"/>
      <c r="M148" s="61"/>
      <c r="N148" s="61"/>
      <c r="O148" s="61"/>
      <c r="P148" s="61"/>
      <c r="Q148" s="61"/>
    </row>
    <row r="149" spans="1:17" ht="15" customHeight="1" x14ac:dyDescent="0.2">
      <c r="A149" s="122" t="s">
        <v>227</v>
      </c>
      <c r="B149" s="123"/>
      <c r="C149" s="123"/>
      <c r="D149" s="123"/>
      <c r="E149" s="123"/>
      <c r="F149" s="123"/>
      <c r="G149" s="123"/>
      <c r="H149" s="123"/>
      <c r="I149" s="123"/>
      <c r="J149" s="60">
        <v>22118</v>
      </c>
      <c r="K149" s="61"/>
      <c r="L149" s="61"/>
      <c r="M149" s="61"/>
      <c r="N149" s="61"/>
      <c r="O149" s="61"/>
      <c r="P149" s="61"/>
      <c r="Q149" s="61"/>
    </row>
    <row r="150" spans="1:17" ht="15" customHeight="1" x14ac:dyDescent="0.2">
      <c r="A150" s="122" t="s">
        <v>228</v>
      </c>
      <c r="B150" s="123"/>
      <c r="C150" s="123"/>
      <c r="D150" s="123"/>
      <c r="E150" s="123"/>
      <c r="F150" s="123"/>
      <c r="G150" s="123"/>
      <c r="H150" s="123"/>
      <c r="I150" s="123"/>
      <c r="J150" s="60">
        <v>3040</v>
      </c>
      <c r="K150" s="61"/>
      <c r="L150" s="61"/>
      <c r="M150" s="61"/>
      <c r="N150" s="61"/>
      <c r="O150" s="61"/>
      <c r="P150" s="61"/>
      <c r="Q150" s="61"/>
    </row>
    <row r="151" spans="1:17" ht="15" customHeight="1" x14ac:dyDescent="0.2">
      <c r="A151" s="122" t="s">
        <v>229</v>
      </c>
      <c r="B151" s="123"/>
      <c r="C151" s="123"/>
      <c r="D151" s="123"/>
      <c r="E151" s="123"/>
      <c r="F151" s="123"/>
      <c r="G151" s="123"/>
      <c r="H151" s="123"/>
      <c r="I151" s="123"/>
      <c r="J151" s="60">
        <v>39914</v>
      </c>
      <c r="K151" s="61"/>
      <c r="L151" s="61"/>
      <c r="M151" s="61"/>
      <c r="N151" s="61"/>
      <c r="O151" s="61"/>
      <c r="P151" s="61"/>
      <c r="Q151" s="61"/>
    </row>
    <row r="152" spans="1:17" ht="15" customHeight="1" x14ac:dyDescent="0.2">
      <c r="A152" s="122" t="s">
        <v>230</v>
      </c>
      <c r="B152" s="123"/>
      <c r="C152" s="123"/>
      <c r="D152" s="123"/>
      <c r="E152" s="123"/>
      <c r="F152" s="123"/>
      <c r="G152" s="123"/>
      <c r="H152" s="123"/>
      <c r="I152" s="123"/>
      <c r="J152" s="60">
        <v>12720</v>
      </c>
      <c r="K152" s="61"/>
      <c r="L152" s="61"/>
      <c r="M152" s="61"/>
      <c r="N152" s="61"/>
      <c r="O152" s="61"/>
      <c r="P152" s="61"/>
      <c r="Q152" s="61"/>
    </row>
    <row r="153" spans="1:17" ht="15" customHeight="1" x14ac:dyDescent="0.2">
      <c r="A153" s="122" t="s">
        <v>231</v>
      </c>
      <c r="B153" s="123"/>
      <c r="C153" s="123"/>
      <c r="D153" s="123"/>
      <c r="E153" s="123"/>
      <c r="F153" s="123"/>
      <c r="G153" s="123"/>
      <c r="H153" s="123"/>
      <c r="I153" s="123"/>
      <c r="J153" s="60">
        <v>87698</v>
      </c>
      <c r="K153" s="61"/>
      <c r="L153" s="61"/>
      <c r="M153" s="61"/>
      <c r="N153" s="61"/>
      <c r="O153" s="61"/>
      <c r="P153" s="61"/>
      <c r="Q153" s="61"/>
    </row>
    <row r="154" spans="1:17" ht="15" customHeight="1" x14ac:dyDescent="0.2">
      <c r="A154" s="122" t="s">
        <v>232</v>
      </c>
      <c r="B154" s="123"/>
      <c r="C154" s="123"/>
      <c r="D154" s="123"/>
      <c r="E154" s="123"/>
      <c r="F154" s="123"/>
      <c r="G154" s="123"/>
      <c r="H154" s="123"/>
      <c r="I154" s="123"/>
      <c r="J154" s="60">
        <v>1057</v>
      </c>
      <c r="K154" s="61"/>
      <c r="L154" s="61"/>
      <c r="M154" s="61"/>
      <c r="N154" s="61"/>
      <c r="O154" s="61"/>
      <c r="P154" s="61"/>
      <c r="Q154" s="61"/>
    </row>
    <row r="155" spans="1:17" ht="15" customHeight="1" x14ac:dyDescent="0.2">
      <c r="A155" s="124" t="s">
        <v>233</v>
      </c>
      <c r="B155" s="123"/>
      <c r="C155" s="123"/>
      <c r="D155" s="123"/>
      <c r="E155" s="123"/>
      <c r="F155" s="123"/>
      <c r="G155" s="123"/>
      <c r="H155" s="123"/>
      <c r="I155" s="123"/>
      <c r="J155" s="61"/>
      <c r="K155" s="61"/>
      <c r="L155" s="61"/>
      <c r="M155" s="61"/>
      <c r="N155" s="61"/>
      <c r="O155" s="61"/>
      <c r="P155" s="61"/>
      <c r="Q155" s="61"/>
    </row>
    <row r="156" spans="1:17" ht="15" x14ac:dyDescent="0.2">
      <c r="A156" s="122" t="s">
        <v>234</v>
      </c>
      <c r="B156" s="123"/>
      <c r="C156" s="123"/>
      <c r="D156" s="123"/>
      <c r="E156" s="123"/>
      <c r="F156" s="123"/>
      <c r="G156" s="123"/>
      <c r="H156" s="123"/>
      <c r="I156" s="123"/>
      <c r="J156" s="70">
        <v>1664137</v>
      </c>
      <c r="K156" s="61"/>
      <c r="L156" s="61"/>
      <c r="M156" s="61"/>
      <c r="N156" s="61"/>
      <c r="O156" s="60">
        <v>2631.25</v>
      </c>
      <c r="P156" s="61"/>
      <c r="Q156" s="60">
        <v>34.24</v>
      </c>
    </row>
    <row r="157" spans="1:17" ht="15" customHeight="1" x14ac:dyDescent="0.2">
      <c r="A157" s="122" t="s">
        <v>235</v>
      </c>
      <c r="B157" s="123"/>
      <c r="C157" s="123"/>
      <c r="D157" s="123"/>
      <c r="E157" s="123"/>
      <c r="F157" s="123"/>
      <c r="G157" s="123"/>
      <c r="H157" s="123"/>
      <c r="I157" s="123"/>
      <c r="J157" s="70">
        <v>16179</v>
      </c>
      <c r="K157" s="61"/>
      <c r="L157" s="61"/>
      <c r="M157" s="61"/>
      <c r="N157" s="61"/>
      <c r="O157" s="61"/>
      <c r="P157" s="61"/>
      <c r="Q157" s="61"/>
    </row>
    <row r="158" spans="1:17" ht="15" x14ac:dyDescent="0.2">
      <c r="A158" s="122" t="s">
        <v>236</v>
      </c>
      <c r="B158" s="123"/>
      <c r="C158" s="123"/>
      <c r="D158" s="123"/>
      <c r="E158" s="123"/>
      <c r="F158" s="123"/>
      <c r="G158" s="123"/>
      <c r="H158" s="123"/>
      <c r="I158" s="123"/>
      <c r="J158" s="70">
        <v>1322634</v>
      </c>
      <c r="K158" s="61"/>
      <c r="L158" s="61"/>
      <c r="M158" s="61"/>
      <c r="N158" s="61"/>
      <c r="O158" s="61"/>
      <c r="P158" s="61"/>
      <c r="Q158" s="61"/>
    </row>
    <row r="159" spans="1:17" ht="15" x14ac:dyDescent="0.2">
      <c r="A159" s="122" t="s">
        <v>237</v>
      </c>
      <c r="B159" s="123"/>
      <c r="C159" s="123"/>
      <c r="D159" s="123"/>
      <c r="E159" s="123"/>
      <c r="F159" s="123"/>
      <c r="G159" s="123"/>
      <c r="H159" s="123"/>
      <c r="I159" s="123"/>
      <c r="J159" s="70">
        <v>3002950</v>
      </c>
      <c r="K159" s="61"/>
      <c r="L159" s="61"/>
      <c r="M159" s="61"/>
      <c r="N159" s="61"/>
      <c r="O159" s="60">
        <v>2631.25</v>
      </c>
      <c r="P159" s="61"/>
      <c r="Q159" s="60">
        <v>34.24</v>
      </c>
    </row>
    <row r="160" spans="1:17" ht="15" x14ac:dyDescent="0.2">
      <c r="A160" s="124" t="s">
        <v>238</v>
      </c>
      <c r="B160" s="123"/>
      <c r="C160" s="123"/>
      <c r="D160" s="123"/>
      <c r="E160" s="123"/>
      <c r="F160" s="123"/>
      <c r="G160" s="123"/>
      <c r="H160" s="123"/>
      <c r="I160" s="123"/>
      <c r="J160" s="71">
        <v>3002950</v>
      </c>
      <c r="K160" s="61"/>
      <c r="L160" s="61"/>
      <c r="M160" s="61"/>
      <c r="N160" s="61"/>
      <c r="O160" s="62">
        <v>2631.25</v>
      </c>
      <c r="P160" s="61"/>
      <c r="Q160" s="62">
        <v>34.24</v>
      </c>
    </row>
  </sheetData>
  <mergeCells count="64">
    <mergeCell ref="A147:I147"/>
    <mergeCell ref="A148:I148"/>
    <mergeCell ref="A149:I149"/>
    <mergeCell ref="A150:I150"/>
    <mergeCell ref="A156:I156"/>
    <mergeCell ref="A146:I146"/>
    <mergeCell ref="A142:I142"/>
    <mergeCell ref="A143:I143"/>
    <mergeCell ref="A144:I144"/>
    <mergeCell ref="A145:I145"/>
    <mergeCell ref="A141:I141"/>
    <mergeCell ref="A137:I137"/>
    <mergeCell ref="A138:I138"/>
    <mergeCell ref="A139:I139"/>
    <mergeCell ref="A140:I140"/>
    <mergeCell ref="A136:I136"/>
    <mergeCell ref="A132:I132"/>
    <mergeCell ref="A133:I133"/>
    <mergeCell ref="A134:I134"/>
    <mergeCell ref="A135:I135"/>
    <mergeCell ref="A126:I126"/>
    <mergeCell ref="A131:I131"/>
    <mergeCell ref="A127:Q127"/>
    <mergeCell ref="A128:I128"/>
    <mergeCell ref="A129:I129"/>
    <mergeCell ref="A130:I130"/>
    <mergeCell ref="D8:Q8"/>
    <mergeCell ref="J9:K9"/>
    <mergeCell ref="J10:K10"/>
    <mergeCell ref="D5:O5"/>
    <mergeCell ref="P15:P17"/>
    <mergeCell ref="Q15:Q17"/>
    <mergeCell ref="F16:F17"/>
    <mergeCell ref="G16:I16"/>
    <mergeCell ref="J16:J17"/>
    <mergeCell ref="K16:M16"/>
    <mergeCell ref="F15:I15"/>
    <mergeCell ref="J15:M15"/>
    <mergeCell ref="J11:K11"/>
    <mergeCell ref="A22:Q22"/>
    <mergeCell ref="A26:Q26"/>
    <mergeCell ref="A46:Q46"/>
    <mergeCell ref="N15:N17"/>
    <mergeCell ref="O15:O17"/>
    <mergeCell ref="A15:A17"/>
    <mergeCell ref="B15:B17"/>
    <mergeCell ref="C15:C17"/>
    <mergeCell ref="D15:D17"/>
    <mergeCell ref="E15:E17"/>
    <mergeCell ref="A19:Q19"/>
    <mergeCell ref="A158:I158"/>
    <mergeCell ref="A159:I159"/>
    <mergeCell ref="A160:I160"/>
    <mergeCell ref="A151:I151"/>
    <mergeCell ref="A152:I152"/>
    <mergeCell ref="A153:I153"/>
    <mergeCell ref="A154:I154"/>
    <mergeCell ref="A155:I155"/>
    <mergeCell ref="A157:I157"/>
    <mergeCell ref="A62:Q62"/>
    <mergeCell ref="A79:I79"/>
    <mergeCell ref="A80:Q80"/>
    <mergeCell ref="A83:I83"/>
    <mergeCell ref="A84:Q84"/>
  </mergeCells>
  <pageMargins left="0.18" right="0.17" top="0.28000000000000003" bottom="0.31" header="0.3" footer="0.3"/>
  <pageSetup paperSize="9" scale="7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ВОР №1
</vt:lpstr>
      <vt:lpstr>Наименование ТМЦ</vt:lpstr>
      <vt:lpstr>Лист1</vt:lpstr>
      <vt:lpstr>ЛСР №1</vt:lpstr>
      <vt:lpstr>'ВОР №1
'!Obj</vt:lpstr>
      <vt:lpstr>'ВОР №1
'!Print_Titles</vt:lpstr>
      <vt:lpstr>'ВОР №1
'!Заголовки_для_печати</vt:lpstr>
      <vt:lpstr>'ВОР №1
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Лайко Анастасия Сергеевна</dc:creator>
  <cp:lastModifiedBy>Лайко Анастасия Сергеевна</cp:lastModifiedBy>
  <cp:lastPrinted>2022-08-23T04:39:52Z</cp:lastPrinted>
  <dcterms:created xsi:type="dcterms:W3CDTF">2002-02-11T05:58:42Z</dcterms:created>
  <dcterms:modified xsi:type="dcterms:W3CDTF">2023-03-14T08:11:04Z</dcterms:modified>
</cp:coreProperties>
</file>